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.jpeg" ContentType="image/jpeg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1"/>
  </bookViews>
  <sheets>
    <sheet name="Ohjeet" sheetId="1" state="visible" r:id="rId2"/>
    <sheet name="Yhteenveto" sheetId="2" state="visible" r:id="rId3"/>
    <sheet name="Nimenhuuto" sheetId="3" state="visible" r:id="rId4"/>
    <sheet name="Kulut" sheetId="4" state="visible" r:id="rId5"/>
    <sheet name="Laskutu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<sst xmlns="http://schemas.openxmlformats.org/spreadsheetml/2006/main" count="142" uniqueCount="100">
  <si>
    <t xml:space="preserve">Tälle välisivulle on kasattu ohjeistus laskutuksen tekemiseen käyttäen tätä mallipohjaa.</t>
  </si>
  <si>
    <t xml:space="preserve">Pohja on tehty erityisesti Utön leirilaskutusta varten.</t>
  </si>
  <si>
    <t xml:space="preserve">Lue ohjeet huolella läpi ennen varsinaisen laskutuksen tekemistä!</t>
  </si>
  <si>
    <t xml:space="preserve">Pohjaan on lisätty esimerkin omaisesti tyypilllisen Utö-laskutuksen rakenne.</t>
  </si>
  <si>
    <t xml:space="preserve">Sivukohtaiset ohjeet</t>
  </si>
  <si>
    <t xml:space="preserve">Yhteenveto</t>
  </si>
  <si>
    <t xml:space="preserve">Tälle sivulle tarvitsee lisätä ainoastaan osallistujien/maksajien nimet. Kaikki muu tulee automaattisesti muilta välisivuilta.</t>
  </si>
  <si>
    <t xml:space="preserve">Nimenhuuto</t>
  </si>
  <si>
    <t xml:space="preserve">Tälle sivulle voi lisätä lisätietona osallistujan mukana tulevat henkilöt ja niiden vaikutuksen laskutukseen. Mukana tulevan ei sukeltavan henkilön vaikutus muuttuviin kuluihin on 0.5 (kulukerroin) ja kiinteisiin kuluihin 1 (ihmisiä). Lapsille vastaavat kertoimet ovat 0.2 ja 0.5.</t>
  </si>
  <si>
    <t xml:space="preserve">Kulut</t>
  </si>
  <si>
    <t xml:space="preserve">Tälle sivulle lisätään kulut. Merkkaa onko kulu kiinteä (k) vai muuttuva (m). Lisäksi merkkaa kuka on maksanut kyseisen kuluerän. Jos kulu on joku yksittäisten henkilöiden välinen kulu, jätä k/m tyhjäksi ja merkkaa kuka kulun lopulta joutuu maksamaan.</t>
  </si>
  <si>
    <t xml:space="preserve">Laskutus</t>
  </si>
  <si>
    <t xml:space="preserve">Tämä välisivu laskee kaikki tarvittavat summat. Normaalitilanteessa tälle sivulle ei tarvitse täyttää yhtään mitään. Sivun tarkoitus on eritellä kulut ja siitä voi tarkistella meneekö kaikki oikein </t>
  </si>
  <si>
    <t xml:space="preserve">Yleiset ohjeet</t>
  </si>
  <si>
    <t xml:space="preserve">Eri välisivuilla on käytetty erilaisia ehdollisia muotoiluja (Conditional formatting). Muotoilut koskevat yleensä jotain aluetta ja alueen kokoa pääsee muuttamaan ehdollisten muotoilujen valikosta.</t>
  </si>
  <si>
    <t xml:space="preserve">Utö 2014 Laskutus</t>
  </si>
  <si>
    <t xml:space="preserve">Versio</t>
  </si>
  <si>
    <t xml:space="preserve">20160812-01</t>
  </si>
  <si>
    <t xml:space="preserve">Osallistujat</t>
  </si>
  <si>
    <t xml:space="preserve">Kokonaiskulut</t>
  </si>
  <si>
    <t xml:space="preserve">Nimet</t>
  </si>
  <si>
    <t xml:space="preserve">Maksanut</t>
  </si>
  <si>
    <t xml:space="preserve">Loppusumma</t>
  </si>
  <si>
    <t xml:space="preserve">Anttonen Kirsi</t>
  </si>
  <si>
    <t xml:space="preserve">Averbach Jani</t>
  </si>
  <si>
    <t xml:space="preserve">Dobrucki Marcin</t>
  </si>
  <si>
    <t xml:space="preserve">Huhta Pekka</t>
  </si>
  <si>
    <t xml:space="preserve">Ikävalko Jaakko</t>
  </si>
  <si>
    <t xml:space="preserve">Isaksson Jari</t>
  </si>
  <si>
    <t xml:space="preserve">Jaakkola Teemu</t>
  </si>
  <si>
    <t xml:space="preserve">Jonson Virpi</t>
  </si>
  <si>
    <t xml:space="preserve">Kling Peter</t>
  </si>
  <si>
    <t xml:space="preserve">Korhonen Antti</t>
  </si>
  <si>
    <t xml:space="preserve">Koskinen Mikko</t>
  </si>
  <si>
    <t xml:space="preserve">Kotola Sakari</t>
  </si>
  <si>
    <t xml:space="preserve">Lahti Teemu</t>
  </si>
  <si>
    <t xml:space="preserve">Lehmuskoski Jani</t>
  </si>
  <si>
    <t xml:space="preserve">Leppäkases Jouni</t>
  </si>
  <si>
    <t xml:space="preserve">Liukkonen Ukko</t>
  </si>
  <si>
    <t xml:space="preserve">Luukkanen Hannamari</t>
  </si>
  <si>
    <t xml:space="preserve">Mäki Hannu</t>
  </si>
  <si>
    <t xml:space="preserve">Nurmi Anu</t>
  </si>
  <si>
    <t xml:space="preserve">Nurmi Matti</t>
  </si>
  <si>
    <t xml:space="preserve">Nurmi Roy</t>
  </si>
  <si>
    <t xml:space="preserve">Räikkälä Jaakko</t>
  </si>
  <si>
    <t xml:space="preserve">Reisto Pasi</t>
  </si>
  <si>
    <t xml:space="preserve">Sahlsten Sonja</t>
  </si>
  <si>
    <t xml:space="preserve">Salo Tomi </t>
  </si>
  <si>
    <t xml:space="preserve">Tarjas Niina</t>
  </si>
  <si>
    <t xml:space="preserve">Tehl Nora</t>
  </si>
  <si>
    <t xml:space="preserve">Tiitinen Maija</t>
  </si>
  <si>
    <t xml:space="preserve">Tikka Tero</t>
  </si>
  <si>
    <t xml:space="preserve">Toivonen Tommi</t>
  </si>
  <si>
    <t xml:space="preserve">Tulonen Essi</t>
  </si>
  <si>
    <t xml:space="preserve">Turanlahti Mailiina</t>
  </si>
  <si>
    <t xml:space="preserve">Valo Hannu</t>
  </si>
  <si>
    <t xml:space="preserve">Vesanen Soili</t>
  </si>
  <si>
    <t xml:space="preserve">Voipio Mikko</t>
  </si>
  <si>
    <t xml:space="preserve">Vorma Kai</t>
  </si>
  <si>
    <t xml:space="preserve">Yhteensä</t>
  </si>
  <si>
    <t xml:space="preserve">Nimi</t>
  </si>
  <si>
    <t xml:space="preserve">Mukana</t>
  </si>
  <si>
    <t xml:space="preserve">Kerroin</t>
  </si>
  <si>
    <t xml:space="preserve">Kulukerroin</t>
  </si>
  <si>
    <t xml:space="preserve">Ihmisiä</t>
  </si>
  <si>
    <t xml:space="preserve">Ti</t>
  </si>
  <si>
    <t xml:space="preserve">Ke</t>
  </si>
  <si>
    <t xml:space="preserve">To</t>
  </si>
  <si>
    <t xml:space="preserve">Pe</t>
  </si>
  <si>
    <t xml:space="preserve">La</t>
  </si>
  <si>
    <t xml:space="preserve">Su</t>
  </si>
  <si>
    <t xml:space="preserve">Ma</t>
  </si>
  <si>
    <t xml:space="preserve">´</t>
  </si>
  <si>
    <t xml:space="preserve">Hanna, Anni, Elsa, Otto</t>
  </si>
  <si>
    <t xml:space="preserve">Fiina</t>
  </si>
  <si>
    <t xml:space="preserve">Sanni, Elias, Tuomas</t>
  </si>
  <si>
    <t xml:space="preserve">Veikko</t>
  </si>
  <si>
    <t xml:space="preserve">Kiinteät kulut</t>
  </si>
  <si>
    <t xml:space="preserve">per henkilö</t>
  </si>
  <si>
    <t xml:space="preserve">Muuttuvat kulut</t>
  </si>
  <si>
    <t xml:space="preserve">per osuus</t>
  </si>
  <si>
    <t xml:space="preserve">Numero</t>
  </si>
  <si>
    <t xml:space="preserve">Selite</t>
  </si>
  <si>
    <t xml:space="preserve">Kulutyyppi</t>
  </si>
  <si>
    <t xml:space="preserve">Määrä</t>
  </si>
  <si>
    <t xml:space="preserve">Yksikköhinta</t>
  </si>
  <si>
    <t xml:space="preserve">Kulu</t>
  </si>
  <si>
    <t xml:space="preserve">Per henkilö</t>
  </si>
  <si>
    <t xml:space="preserve">Maksaja</t>
  </si>
  <si>
    <t xml:space="preserve">Laskutettava</t>
  </si>
  <si>
    <t xml:space="preserve">Polttoainetta</t>
  </si>
  <si>
    <t xml:space="preserve">m</t>
  </si>
  <si>
    <t xml:space="preserve">Hiiliä, sytytysnestettä, jatkojohto</t>
  </si>
  <si>
    <t xml:space="preserve">Irmelin vetokulut (Otaniemi-Nauvo)</t>
  </si>
  <si>
    <t xml:space="preserve">k</t>
  </si>
  <si>
    <t xml:space="preserve">Handelin tuliaiset</t>
  </si>
  <si>
    <t xml:space="preserve">Kuivikkeita + WC-paperia +hiiliä + jätesäkkejä</t>
  </si>
  <si>
    <t xml:space="preserve">Jätehuoltosopimus</t>
  </si>
  <si>
    <t xml:space="preserve">Hinkin löpöt</t>
  </si>
  <si>
    <t xml:space="preserve">Teltat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</si>
</sst>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"/>
  </numFmts>
  <fonts count="8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2"/>
      <color rgb="FF1F497D"/>
      <name val="Calibri"/>
      <family val="2"/>
      <charset val="1"/>
    </font>
    <font>
      <b val="true"/>
      <sz val="36"/>
      <name val="Calibri"/>
      <family val="2"/>
      <charset val="1"/>
    </font>
    <font>
      <sz val="12"/>
      <color rgb="FF1F497D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tru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9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9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2">
    <dxf>
      <font>
        <color rgb="FF000000"/>
      </font>
      <fill>
        <patternFill>
          <bgColor rgb="FFD9D9D9"/>
        </patternFill>
      </fill>
    </dxf>
    <dxf>
      <font>
        <color rgb="FF000000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00FFFFFF"/>
        </patternFill>
      </fill>
      <border diagonalUp="false" diagonalDown="false">
        <left/>
        <right style="thin"/>
        <top style="thin"/>
        <bottom style="thin"/>
        <diagonal/>
      </border>
    </dxf>
    <dxf>
      <font>
        <color rgb="FF008000"/>
      </font>
      <border diagonalUp="false" diagonalDown="false">
        <left/>
        <right style="thin"/>
        <top style="thin"/>
        <bottom style="thin"/>
        <diagonal/>
      </border>
    </dxf>
    <dxf>
      <font>
        <color rgb="FF000000"/>
      </font>
      <fill>
        <patternFill>
          <bgColor rgb="FFD9D9D9"/>
        </patternFill>
      </fill>
    </dxf>
    <dxf>
      <font>
        <color rgb="FF000000"/>
      </font>
      <fill>
        <patternFill>
          <bgColor rgb="00FFFFFF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color rgb="FF9C0006"/>
      </font>
      <fill>
        <patternFill>
          <bgColor rgb="FFFFC7CE"/>
        </patternFill>
      </fill>
    </dxf>
    <dxf>
      <font>
        <color rgb="FF000000"/>
      </font>
      <fill>
        <patternFill>
          <bgColor rgb="FFD9D9D9"/>
        </patternFill>
      </fill>
    </dxf>
    <dxf>
      <font>
        <color rgb="00FFFFFF"/>
      </font>
      <fill>
        <patternFill>
          <bgColor rgb="00FFFFFF"/>
        </patternFill>
      </fill>
      <border diagonalUp="false" diagonalDown="false">
        <left/>
        <right/>
        <top/>
        <bottom style="thin"/>
        <diagonal/>
      </border>
    </dxf>
    <dxf>
      <font>
        <color rgb="FF000000"/>
      </font>
      <fill>
        <patternFill>
          <bgColor rgb="FFD9D9D9"/>
        </patternFill>
      </fill>
    </dxf>
    <dxf>
      <font>
        <color rgb="00FFFFFF"/>
      </font>
      <fill>
        <patternFill>
          <bgColor rgb="00FFFFFF"/>
        </patternFill>
      </fill>
      <border diagonalUp="false" diagonalDown="false">
        <left/>
        <right style="thin"/>
        <top/>
        <bottom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723960</xdr:colOff>
      <xdr:row>0</xdr:row>
      <xdr:rowOff>76320</xdr:rowOff>
    </xdr:from>
    <xdr:to>
      <xdr:col>4</xdr:col>
      <xdr:colOff>1549080</xdr:colOff>
      <xdr:row>6</xdr:row>
      <xdr:rowOff>128880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324320" y="76320"/>
          <a:ext cx="1605960" cy="1589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RowHeight="15"/>
  <cols>
    <col collapsed="false" hidden="false" max="1" min="1" style="1" width="4.67441860465116"/>
    <col collapsed="false" hidden="false" max="2" min="2" style="1" width="12.9209302325581"/>
    <col collapsed="false" hidden="false" max="3" min="3" style="2" width="61.6558139534884"/>
    <col collapsed="false" hidden="false" max="1025" min="4" style="1" width="11.2"/>
  </cols>
  <sheetData>
    <row r="1" customFormat="false" ht="15" hidden="false" customHeight="false" outlineLevel="0" collapsed="false">
      <c r="A1" s="1" t="s">
        <v>0</v>
      </c>
      <c r="B1" s="0"/>
      <c r="C1" s="0"/>
    </row>
    <row r="2" customFormat="false" ht="15" hidden="false" customHeight="false" outlineLevel="0" collapsed="false">
      <c r="A2" s="1" t="s">
        <v>1</v>
      </c>
      <c r="B2" s="0"/>
      <c r="C2" s="0"/>
    </row>
    <row r="3" customFormat="false" ht="15" hidden="false" customHeight="false" outlineLevel="0" collapsed="false">
      <c r="A3" s="1" t="s">
        <v>2</v>
      </c>
      <c r="B3" s="0"/>
      <c r="C3" s="0"/>
    </row>
    <row r="4" customFormat="false" ht="15" hidden="false" customHeight="false" outlineLevel="0" collapsed="false">
      <c r="A4" s="1" t="s">
        <v>3</v>
      </c>
      <c r="B4" s="0"/>
      <c r="C4" s="0"/>
    </row>
    <row r="5" customFormat="false" ht="15" hidden="false" customHeight="false" outlineLevel="0" collapsed="false">
      <c r="A5" s="0"/>
      <c r="B5" s="0"/>
      <c r="C5" s="0"/>
    </row>
    <row r="6" customFormat="false" ht="15" hidden="false" customHeight="false" outlineLevel="0" collapsed="false">
      <c r="A6" s="1" t="s">
        <v>4</v>
      </c>
      <c r="B6" s="0"/>
      <c r="C6" s="0"/>
    </row>
    <row r="7" customFormat="false" ht="30" hidden="false" customHeight="false" outlineLevel="0" collapsed="false">
      <c r="A7" s="0"/>
      <c r="B7" s="1" t="s">
        <v>5</v>
      </c>
      <c r="C7" s="2" t="s">
        <v>6</v>
      </c>
    </row>
    <row r="8" customFormat="false" ht="60" hidden="false" customHeight="false" outlineLevel="0" collapsed="false">
      <c r="A8" s="0"/>
      <c r="B8" s="1" t="s">
        <v>7</v>
      </c>
      <c r="C8" s="2" t="s">
        <v>8</v>
      </c>
    </row>
    <row r="9" customFormat="false" ht="60" hidden="false" customHeight="false" outlineLevel="0" collapsed="false">
      <c r="A9" s="0"/>
      <c r="B9" s="1" t="s">
        <v>9</v>
      </c>
      <c r="C9" s="2" t="s">
        <v>10</v>
      </c>
    </row>
    <row r="10" customFormat="false" ht="45" hidden="false" customHeight="false" outlineLevel="0" collapsed="false">
      <c r="A10" s="0"/>
      <c r="B10" s="1" t="s">
        <v>11</v>
      </c>
      <c r="C10" s="2" t="s">
        <v>12</v>
      </c>
    </row>
    <row r="11" customFormat="false" ht="15" hidden="false" customHeight="false" outlineLevel="0" collapsed="false">
      <c r="A11" s="0"/>
      <c r="C11" s="0"/>
    </row>
    <row r="12" customFormat="false" ht="45" hidden="false" customHeight="false" outlineLevel="0" collapsed="false">
      <c r="A12" s="1" t="s">
        <v>13</v>
      </c>
      <c r="C12" s="2" t="s">
        <v>14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4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5"/>
  <cols>
    <col collapsed="false" hidden="false" max="1" min="1" style="0" width="14.8883720930233"/>
    <col collapsed="false" hidden="false" max="2" min="2" style="0" width="21.5348837209302"/>
    <col collapsed="false" hidden="false" max="4" min="3" style="0" width="10.093023255814"/>
    <col collapsed="false" hidden="false" max="5" min="5" style="3" width="21.5348837209302"/>
    <col collapsed="false" hidden="false" max="1025" min="6" style="0" width="10.8279069767442"/>
  </cols>
  <sheetData>
    <row r="1" customFormat="false" ht="15" hidden="false" customHeight="false" outlineLevel="0" collapsed="false">
      <c r="A1" s="4"/>
      <c r="B1" s="5"/>
      <c r="C1" s="5"/>
      <c r="D1" s="5"/>
      <c r="E1" s="0"/>
    </row>
    <row r="2" customFormat="false" ht="45" hidden="false" customHeight="false" outlineLevel="0" collapsed="false">
      <c r="A2" s="6" t="s">
        <v>15</v>
      </c>
      <c r="B2" s="5"/>
      <c r="C2" s="5"/>
      <c r="D2" s="5"/>
      <c r="E2" s="0"/>
    </row>
    <row r="3" customFormat="false" ht="15" hidden="false" customHeight="false" outlineLevel="0" collapsed="false">
      <c r="A3" s="4" t="s">
        <v>16</v>
      </c>
      <c r="B3" s="5" t="s">
        <v>17</v>
      </c>
      <c r="C3" s="5"/>
      <c r="D3" s="5"/>
      <c r="E3" s="0"/>
    </row>
    <row r="5" customFormat="false" ht="15" hidden="false" customHeight="false" outlineLevel="0" collapsed="false">
      <c r="A5" s="7" t="s">
        <v>18</v>
      </c>
      <c r="B5" s="0" t="n">
        <f aca="false">COUNTIF(A9:A48,"&gt;0")</f>
        <v>36</v>
      </c>
      <c r="E5" s="0"/>
    </row>
    <row r="6" customFormat="false" ht="16" hidden="false" customHeight="false" outlineLevel="0" collapsed="false">
      <c r="A6" s="8" t="s">
        <v>19</v>
      </c>
      <c r="B6" s="8" t="n">
        <f aca="false">SUM(Kulut!H1:H2)</f>
        <v>1822.495</v>
      </c>
      <c r="E6" s="0"/>
    </row>
    <row r="8" customFormat="false" ht="15" hidden="false" customHeight="false" outlineLevel="0" collapsed="false">
      <c r="B8" s="3" t="s">
        <v>20</v>
      </c>
      <c r="C8" s="3" t="s">
        <v>21</v>
      </c>
      <c r="D8" s="3" t="s">
        <v>9</v>
      </c>
      <c r="E8" s="3" t="s">
        <v>22</v>
      </c>
    </row>
    <row r="9" customFormat="false" ht="15" hidden="false" customHeight="false" outlineLevel="0" collapsed="false">
      <c r="A9" s="0" t="n">
        <v>1</v>
      </c>
      <c r="B9" s="9" t="s">
        <v>23</v>
      </c>
      <c r="C9" s="0" t="n">
        <f aca="false">IF(B9="","",INDEX(Laskutus!$J$5:$AT$5,$A9))</f>
        <v>0</v>
      </c>
      <c r="D9" s="10" t="n">
        <f aca="false">IF(C9="","",INDEX(Laskutus!$J$3:$AT$3,$A9))</f>
        <v>26.6212633115768</v>
      </c>
      <c r="E9" s="11" t="n">
        <f aca="false">IF(D9="","",INDEX(Laskutus!$J$2:$AT$2,$A9))</f>
        <v>26.6212633115768</v>
      </c>
    </row>
    <row r="10" customFormat="false" ht="15" hidden="false" customHeight="false" outlineLevel="0" collapsed="false">
      <c r="A10" s="0" t="n">
        <f aca="false">IF(ISBLANK(B10)=1,"",A9+1)</f>
        <v>2</v>
      </c>
      <c r="B10" s="9" t="s">
        <v>24</v>
      </c>
      <c r="C10" s="0" t="n">
        <f aca="false">IF(B10="","",INDEX(Laskutus!$J$5:$AT$5,$A10))</f>
        <v>973.18</v>
      </c>
      <c r="D10" s="10" t="n">
        <f aca="false">IF(C10="","",INDEX(Laskutus!$J$3:$AT$3,$A10))</f>
        <v>93.7491975838773</v>
      </c>
      <c r="E10" s="11" t="n">
        <f aca="false">IF(D10="","",INDEX(Laskutus!$J$2:$AT$2,$A10))</f>
        <v>-879.430802416123</v>
      </c>
    </row>
    <row r="11" customFormat="false" ht="15" hidden="false" customHeight="false" outlineLevel="0" collapsed="false">
      <c r="A11" s="0" t="n">
        <f aca="false">IF(ISBLANK(B11)=1,"",A10+1)</f>
        <v>3</v>
      </c>
      <c r="B11" s="9" t="s">
        <v>25</v>
      </c>
      <c r="C11" s="0" t="n">
        <f aca="false">IF(B11="","",INDEX(Laskutus!$J$5:$AT$5,$A11))</f>
        <v>0</v>
      </c>
      <c r="D11" s="10" t="n">
        <f aca="false">IF(C11="","",INDEX(Laskutus!$J$3:$AT$3,$A11))</f>
        <v>40.0468501660369</v>
      </c>
      <c r="E11" s="11" t="n">
        <f aca="false">IF(D11="","",INDEX(Laskutus!$J$2:$AT$2,$A11))</f>
        <v>40.0468501660369</v>
      </c>
    </row>
    <row r="12" customFormat="false" ht="15" hidden="false" customHeight="false" outlineLevel="0" collapsed="false">
      <c r="A12" s="0" t="n">
        <f aca="false">IF(ISBLANK(B12)=1,"",A11+1)</f>
        <v>4</v>
      </c>
      <c r="B12" s="9" t="s">
        <v>26</v>
      </c>
      <c r="C12" s="0" t="n">
        <f aca="false">IF(B12="","",INDEX(Laskutus!$J$5:$AT$5,$A12))</f>
        <v>0</v>
      </c>
      <c r="D12" s="10" t="n">
        <f aca="false">IF(C12="","",INDEX(Laskutus!$J$3:$AT$3,$A12))</f>
        <v>56.828833734112</v>
      </c>
      <c r="E12" s="11" t="n">
        <f aca="false">IF(D12="","",INDEX(Laskutus!$J$2:$AT$2,$A12))</f>
        <v>56.828833734112</v>
      </c>
    </row>
    <row r="13" customFormat="false" ht="15" hidden="false" customHeight="false" outlineLevel="0" collapsed="false">
      <c r="A13" s="0" t="n">
        <f aca="false">IF(ISBLANK(B13)=1,"",A12+1)</f>
        <v>5</v>
      </c>
      <c r="B13" s="9" t="s">
        <v>27</v>
      </c>
      <c r="C13" s="0" t="n">
        <f aca="false">IF(B13="","",INDEX(Laskutus!$J$5:$AT$5,$A13))</f>
        <v>0</v>
      </c>
      <c r="D13" s="10" t="n">
        <f aca="false">IF(C13="","",INDEX(Laskutus!$J$3:$AT$3,$A13))</f>
        <v>33.3340567388068</v>
      </c>
      <c r="E13" s="11" t="n">
        <f aca="false">IF(D13="","",INDEX(Laskutus!$J$2:$AT$2,$A13))</f>
        <v>33.3340567388068</v>
      </c>
    </row>
    <row r="14" customFormat="false" ht="15" hidden="false" customHeight="false" outlineLevel="0" collapsed="false">
      <c r="A14" s="0" t="n">
        <f aca="false">IF(ISBLANK(B14)=1,"",A13+1)</f>
        <v>6</v>
      </c>
      <c r="B14" s="9" t="s">
        <v>28</v>
      </c>
      <c r="C14" s="0" t="n">
        <f aca="false">IF(B14="","",INDEX(Laskutus!$J$5:$AT$5,$A14))</f>
        <v>0</v>
      </c>
      <c r="D14" s="10" t="n">
        <f aca="false">IF(C14="","",INDEX(Laskutus!$J$3:$AT$3,$A14))</f>
        <v>56.828833734112</v>
      </c>
      <c r="E14" s="11" t="n">
        <f aca="false">IF(D14="","",INDEX(Laskutus!$J$2:$AT$2,$A14))</f>
        <v>56.828833734112</v>
      </c>
    </row>
    <row r="15" customFormat="false" ht="15" hidden="false" customHeight="false" outlineLevel="0" collapsed="false">
      <c r="A15" s="0" t="n">
        <f aca="false">IF(ISBLANK(B15)=1,"",A14+1)</f>
        <v>7</v>
      </c>
      <c r="B15" s="9" t="s">
        <v>29</v>
      </c>
      <c r="C15" s="0" t="n">
        <f aca="false">IF(B15="","",INDEX(Laskutus!$J$5:$AT$5,$A15))</f>
        <v>0</v>
      </c>
      <c r="D15" s="10" t="n">
        <f aca="false">IF(C15="","",INDEX(Laskutus!$J$3:$AT$3,$A15))</f>
        <v>40.0468501660369</v>
      </c>
      <c r="E15" s="11" t="n">
        <f aca="false">IF(D15="","",INDEX(Laskutus!$J$2:$AT$2,$A15))</f>
        <v>40.0468501660369</v>
      </c>
    </row>
    <row r="16" customFormat="false" ht="15" hidden="false" customHeight="false" outlineLevel="0" collapsed="false">
      <c r="A16" s="0" t="n">
        <f aca="false">IF(ISBLANK(B16)=1,"",A15+1)</f>
        <v>8</v>
      </c>
      <c r="B16" s="9" t="s">
        <v>30</v>
      </c>
      <c r="C16" s="0" t="n">
        <f aca="false">IF(B16="","",INDEX(Laskutus!$J$5:$AT$5,$A16))</f>
        <v>0</v>
      </c>
      <c r="D16" s="10" t="n">
        <f aca="false">IF(C16="","",INDEX(Laskutus!$J$3:$AT$3,$A16))</f>
        <v>29.9776600251918</v>
      </c>
      <c r="E16" s="11" t="n">
        <f aca="false">IF(D16="","",INDEX(Laskutus!$J$2:$AT$2,$A16))</f>
        <v>29.9776600251918</v>
      </c>
    </row>
    <row r="17" customFormat="false" ht="15" hidden="false" customHeight="false" outlineLevel="0" collapsed="false">
      <c r="A17" s="0" t="n">
        <f aca="false">IF(ISBLANK(B17)=1,"",A16+1)</f>
        <v>9</v>
      </c>
      <c r="B17" s="9" t="s">
        <v>31</v>
      </c>
      <c r="C17" s="0" t="n">
        <f aca="false">IF(B17="","",INDEX(Laskutus!$J$5:$AT$5,$A17))</f>
        <v>0</v>
      </c>
      <c r="D17" s="10" t="n">
        <f aca="false">IF(C17="","",INDEX(Laskutus!$J$3:$AT$3,$A17))</f>
        <v>43.4032468796519</v>
      </c>
      <c r="E17" s="11" t="n">
        <f aca="false">IF(D17="","",INDEX(Laskutus!$J$2:$AT$2,$A17))</f>
        <v>43.4032468796519</v>
      </c>
    </row>
    <row r="18" customFormat="false" ht="15" hidden="false" customHeight="false" outlineLevel="0" collapsed="false">
      <c r="A18" s="0" t="n">
        <f aca="false">IF(ISBLANK(B18)=1,"",A17+1)</f>
        <v>10</v>
      </c>
      <c r="B18" s="9" t="s">
        <v>32</v>
      </c>
      <c r="C18" s="0" t="n">
        <f aca="false">IF(B18="","",INDEX(Laskutus!$J$5:$AT$5,$A18))</f>
        <v>0</v>
      </c>
      <c r="D18" s="10" t="n">
        <f aca="false">IF(C18="","",INDEX(Laskutus!$J$3:$AT$3,$A18))</f>
        <v>40.0468501660369</v>
      </c>
      <c r="E18" s="11" t="n">
        <f aca="false">IF(D18="","",INDEX(Laskutus!$J$2:$AT$2,$A18))</f>
        <v>40.0468501660369</v>
      </c>
    </row>
    <row r="19" customFormat="false" ht="15" hidden="false" customHeight="false" outlineLevel="0" collapsed="false">
      <c r="A19" s="0" t="n">
        <f aca="false">IF(ISBLANK(B19)=1,"",A18+1)</f>
        <v>11</v>
      </c>
      <c r="B19" s="9" t="s">
        <v>33</v>
      </c>
      <c r="C19" s="0" t="n">
        <f aca="false">IF(B19="","",INDEX(Laskutus!$J$5:$AT$5,$A19))</f>
        <v>0</v>
      </c>
      <c r="D19" s="10" t="n">
        <f aca="false">IF(C19="","",INDEX(Laskutus!$J$3:$AT$3,$A19))</f>
        <v>33.3340567388068</v>
      </c>
      <c r="E19" s="11" t="n">
        <f aca="false">IF(D19="","",INDEX(Laskutus!$J$2:$AT$2,$A19))</f>
        <v>33.3340567388068</v>
      </c>
    </row>
    <row r="20" customFormat="false" ht="15" hidden="false" customHeight="false" outlineLevel="0" collapsed="false">
      <c r="A20" s="0" t="n">
        <f aca="false">IF(ISBLANK(B20)=1,"",A19+1)</f>
        <v>12</v>
      </c>
      <c r="B20" s="9" t="s">
        <v>34</v>
      </c>
      <c r="C20" s="0" t="n">
        <f aca="false">IF(B20="","",INDEX(Laskutus!$J$5:$AT$5,$A20))</f>
        <v>0</v>
      </c>
      <c r="D20" s="10" t="n">
        <f aca="false">IF(C20="","",INDEX(Laskutus!$J$3:$AT$3,$A20))</f>
        <v>122.375072998969</v>
      </c>
      <c r="E20" s="11" t="n">
        <f aca="false">IF(D20="","",INDEX(Laskutus!$J$2:$AT$2,$A20))</f>
        <v>122.375072998969</v>
      </c>
    </row>
    <row r="21" customFormat="false" ht="15" hidden="false" customHeight="false" outlineLevel="0" collapsed="false">
      <c r="A21" s="0" t="n">
        <f aca="false">IF(ISBLANK(B21)=1,"",A20+1)</f>
        <v>13</v>
      </c>
      <c r="B21" s="9" t="s">
        <v>35</v>
      </c>
      <c r="C21" s="0" t="n">
        <f aca="false">IF(B21="","",INDEX(Laskutus!$J$5:$AT$5,$A21))</f>
        <v>0</v>
      </c>
      <c r="D21" s="10" t="n">
        <f aca="false">IF(C21="","",INDEX(Laskutus!$J$3:$AT$3,$A21))</f>
        <v>60.185230447727</v>
      </c>
      <c r="E21" s="11" t="n">
        <f aca="false">IF(D21="","",INDEX(Laskutus!$J$2:$AT$2,$A21))</f>
        <v>60.185230447727</v>
      </c>
    </row>
    <row r="22" customFormat="false" ht="15" hidden="false" customHeight="false" outlineLevel="0" collapsed="false">
      <c r="A22" s="0" t="n">
        <f aca="false">IF(ISBLANK(B22)=1,"",A21+1)</f>
        <v>14</v>
      </c>
      <c r="B22" s="9" t="s">
        <v>36</v>
      </c>
      <c r="C22" s="0" t="n">
        <f aca="false">IF(B22="","",INDEX(Laskutus!$J$5:$AT$5,$A22))</f>
        <v>0</v>
      </c>
      <c r="D22" s="10" t="n">
        <f aca="false">IF(C22="","",INDEX(Laskutus!$J$3:$AT$3,$A22))</f>
        <v>33.3340567388068</v>
      </c>
      <c r="E22" s="11" t="n">
        <f aca="false">IF(D22="","",INDEX(Laskutus!$J$2:$AT$2,$A22))</f>
        <v>33.3340567388068</v>
      </c>
    </row>
    <row r="23" customFormat="false" ht="15" hidden="false" customHeight="false" outlineLevel="0" collapsed="false">
      <c r="A23" s="0" t="n">
        <f aca="false">IF(ISBLANK(B23)=1,"",A22+1)</f>
        <v>15</v>
      </c>
      <c r="B23" s="9" t="s">
        <v>37</v>
      </c>
      <c r="C23" s="0" t="n">
        <f aca="false">IF(B23="","",INDEX(Laskutus!$J$5:$AT$5,$A23))</f>
        <v>0</v>
      </c>
      <c r="D23" s="10" t="n">
        <f aca="false">IF(C23="","",INDEX(Laskutus!$J$3:$AT$3,$A23))</f>
        <v>73.6108173021871</v>
      </c>
      <c r="E23" s="11" t="n">
        <f aca="false">IF(D23="","",INDEX(Laskutus!$J$2:$AT$2,$A23))</f>
        <v>73.6108173021871</v>
      </c>
    </row>
    <row r="24" customFormat="false" ht="15" hidden="false" customHeight="false" outlineLevel="0" collapsed="false">
      <c r="A24" s="0" t="n">
        <f aca="false">IF(ISBLANK(B24)=1,"",A23+1)</f>
        <v>16</v>
      </c>
      <c r="B24" s="9" t="s">
        <v>38</v>
      </c>
      <c r="C24" s="0" t="n">
        <f aca="false">IF(B24="","",INDEX(Laskutus!$J$5:$AT$5,$A24))</f>
        <v>0</v>
      </c>
      <c r="D24" s="10" t="n">
        <f aca="false">IF(C24="","",INDEX(Laskutus!$J$3:$AT$3,$A24))</f>
        <v>23.2648665979618</v>
      </c>
      <c r="E24" s="11" t="n">
        <f aca="false">IF(D24="","",INDEX(Laskutus!$J$2:$AT$2,$A24))</f>
        <v>23.2648665979618</v>
      </c>
    </row>
    <row r="25" customFormat="false" ht="15" hidden="false" customHeight="false" outlineLevel="0" collapsed="false">
      <c r="A25" s="0" t="n">
        <f aca="false">IF(ISBLANK(B25)=1,"",A24+1)</f>
        <v>17</v>
      </c>
      <c r="B25" s="9" t="s">
        <v>39</v>
      </c>
      <c r="C25" s="0" t="n">
        <f aca="false">IF(B25="","",INDEX(Laskutus!$J$5:$AT$5,$A25))</f>
        <v>0</v>
      </c>
      <c r="D25" s="10" t="n">
        <f aca="false">IF(C25="","",INDEX(Laskutus!$J$3:$AT$3,$A25))</f>
        <v>33.3340567388068</v>
      </c>
      <c r="E25" s="11" t="n">
        <f aca="false">IF(D25="","",INDEX(Laskutus!$J$2:$AT$2,$A25))</f>
        <v>33.3340567388068</v>
      </c>
    </row>
    <row r="26" customFormat="false" ht="15" hidden="false" customHeight="false" outlineLevel="0" collapsed="false">
      <c r="A26" s="0" t="n">
        <f aca="false">IF(ISBLANK(B26)=1,"",A25+1)</f>
        <v>18</v>
      </c>
      <c r="B26" s="9" t="s">
        <v>40</v>
      </c>
      <c r="C26" s="0" t="n">
        <f aca="false">IF(B26="","",INDEX(Laskutus!$J$5:$AT$5,$A26))</f>
        <v>0</v>
      </c>
      <c r="D26" s="10" t="n">
        <f aca="false">IF(C26="","",INDEX(Laskutus!$J$3:$AT$3,$A26))</f>
        <v>60.185230447727</v>
      </c>
      <c r="E26" s="11" t="n">
        <f aca="false">IF(D26="","",INDEX(Laskutus!$J$2:$AT$2,$A26))</f>
        <v>60.185230447727</v>
      </c>
    </row>
    <row r="27" customFormat="false" ht="15" hidden="false" customHeight="false" outlineLevel="0" collapsed="false">
      <c r="A27" s="0" t="n">
        <f aca="false">IF(ISBLANK(B27)=1,"",A26+1)</f>
        <v>19</v>
      </c>
      <c r="B27" s="9" t="s">
        <v>41</v>
      </c>
      <c r="C27" s="0" t="n">
        <f aca="false">IF(B27="","",INDEX(Laskutus!$J$5:$AT$5,$A27))</f>
        <v>0</v>
      </c>
      <c r="D27" s="10" t="n">
        <f aca="false">IF(C27="","",INDEX(Laskutus!$J$3:$AT$3,$A27))</f>
        <v>26.6212633115768</v>
      </c>
      <c r="E27" s="11" t="n">
        <f aca="false">IF(D27="","",INDEX(Laskutus!$J$2:$AT$2,$A27))</f>
        <v>26.6212633115768</v>
      </c>
    </row>
    <row r="28" customFormat="false" ht="15" hidden="false" customHeight="false" outlineLevel="0" collapsed="false">
      <c r="A28" s="0" t="n">
        <f aca="false">IF(ISBLANK(B28)=1,"",A27+1)</f>
        <v>20</v>
      </c>
      <c r="B28" s="9" t="s">
        <v>42</v>
      </c>
      <c r="C28" s="0" t="n">
        <f aca="false">IF(B28="","",INDEX(Laskutus!$J$5:$AT$5,$A28))</f>
        <v>73.955</v>
      </c>
      <c r="D28" s="10" t="n">
        <f aca="false">IF(C28="","",INDEX(Laskutus!$J$3:$AT$3,$A28))</f>
        <v>36.6904534524218</v>
      </c>
      <c r="E28" s="11" t="n">
        <f aca="false">IF(D28="","",INDEX(Laskutus!$J$2:$AT$2,$A28))</f>
        <v>-37.2645465475781</v>
      </c>
    </row>
    <row r="29" customFormat="false" ht="15" hidden="false" customHeight="false" outlineLevel="0" collapsed="false">
      <c r="A29" s="0" t="n">
        <f aca="false">IF(ISBLANK(B29)=1,"",A28+1)</f>
        <v>21</v>
      </c>
      <c r="B29" s="9" t="s">
        <v>43</v>
      </c>
      <c r="C29" s="0" t="n">
        <f aca="false">IF(B29="","",INDEX(Laskutus!$J$5:$AT$5,$A29))</f>
        <v>0</v>
      </c>
      <c r="D29" s="10" t="n">
        <f aca="false">IF(C29="","",INDEX(Laskutus!$J$3:$AT$3,$A29))</f>
        <v>26.6212633115768</v>
      </c>
      <c r="E29" s="11" t="n">
        <f aca="false">IF(D29="","",INDEX(Laskutus!$J$2:$AT$2,$A29))</f>
        <v>26.6212633115768</v>
      </c>
    </row>
    <row r="30" customFormat="false" ht="15" hidden="false" customHeight="false" outlineLevel="0" collapsed="false">
      <c r="A30" s="0" t="n">
        <f aca="false">IF(ISBLANK(B30)=1,"",A29+1)</f>
        <v>22</v>
      </c>
      <c r="B30" s="12" t="s">
        <v>44</v>
      </c>
      <c r="C30" s="0" t="n">
        <f aca="false">IF(B30="","",INDEX(Laskutus!$J$5:$AT$5,$A30))</f>
        <v>0</v>
      </c>
      <c r="D30" s="10" t="n">
        <f aca="false">IF(C30="","",INDEX(Laskutus!$J$3:$AT$3,$A30))</f>
        <v>43.4032468796519</v>
      </c>
      <c r="E30" s="11" t="n">
        <f aca="false">IF(D30="","",INDEX(Laskutus!$J$2:$AT$2,$A30))</f>
        <v>43.4032468796519</v>
      </c>
    </row>
    <row r="31" customFormat="false" ht="15" hidden="false" customHeight="false" outlineLevel="0" collapsed="false">
      <c r="A31" s="0" t="n">
        <f aca="false">IF(ISBLANK(B31)=1,"",A30+1)</f>
        <v>23</v>
      </c>
      <c r="B31" s="12" t="s">
        <v>45</v>
      </c>
      <c r="C31" s="0" t="n">
        <f aca="false">IF(B31="","",INDEX(Laskutus!$J$5:$AT$5,$A31))</f>
        <v>696.01</v>
      </c>
      <c r="D31" s="10" t="n">
        <f aca="false">IF(C31="","",INDEX(Laskutus!$J$3:$AT$3,$A31))</f>
        <v>92.627323371121</v>
      </c>
      <c r="E31" s="11" t="n">
        <f aca="false">IF(D31="","",INDEX(Laskutus!$J$2:$AT$2,$A31))</f>
        <v>-603.382676628879</v>
      </c>
    </row>
    <row r="32" customFormat="false" ht="15" hidden="false" customHeight="false" outlineLevel="0" collapsed="false">
      <c r="A32" s="0" t="n">
        <f aca="false">IF(ISBLANK(B32)=1,"",A31+1)</f>
        <v>24</v>
      </c>
      <c r="B32" s="12" t="s">
        <v>46</v>
      </c>
      <c r="C32" s="0" t="n">
        <f aca="false">IF(B32="","",INDEX(Laskutus!$J$5:$AT$5,$A32))</f>
        <v>0</v>
      </c>
      <c r="D32" s="10" t="n">
        <f aca="false">IF(C32="","",INDEX(Laskutus!$J$3:$AT$3,$A32))</f>
        <v>43.4032468796519</v>
      </c>
      <c r="E32" s="11" t="n">
        <f aca="false">IF(D32="","",INDEX(Laskutus!$J$2:$AT$2,$A32))</f>
        <v>43.4032468796519</v>
      </c>
    </row>
    <row r="33" customFormat="false" ht="15" hidden="false" customHeight="false" outlineLevel="0" collapsed="false">
      <c r="A33" s="0" t="n">
        <f aca="false">IF(ISBLANK(B33)=1,"",A32+1)</f>
        <v>25</v>
      </c>
      <c r="B33" s="12" t="s">
        <v>47</v>
      </c>
      <c r="C33" s="0" t="n">
        <f aca="false">IF(B33="","",INDEX(Laskutus!$J$5:$AT$5,$A33))</f>
        <v>0</v>
      </c>
      <c r="D33" s="10" t="n">
        <f aca="false">IF(C33="","",INDEX(Laskutus!$J$3:$AT$3,$A33))</f>
        <v>83.6800074430322</v>
      </c>
      <c r="E33" s="11" t="n">
        <f aca="false">IF(D33="","",INDEX(Laskutus!$J$2:$AT$2,$A33))</f>
        <v>83.6800074430322</v>
      </c>
    </row>
    <row r="34" customFormat="false" ht="15" hidden="false" customHeight="false" outlineLevel="0" collapsed="false">
      <c r="A34" s="0" t="n">
        <f aca="false">IF(ISBLANK(B34)=1,"",A33+1)</f>
        <v>26</v>
      </c>
      <c r="B34" s="12" t="s">
        <v>48</v>
      </c>
      <c r="C34" s="0" t="n">
        <f aca="false">IF(B34="","",INDEX(Laskutus!$J$5:$AT$5,$A34))</f>
        <v>0</v>
      </c>
      <c r="D34" s="10" t="n">
        <f aca="false">IF(C34="","",INDEX(Laskutus!$J$3:$AT$3,$A34))</f>
        <v>89.7122956028856</v>
      </c>
      <c r="E34" s="11" t="n">
        <f aca="false">IF(D34="","",INDEX(Laskutus!$J$2:$AT$2,$A34))</f>
        <v>89.7122956028856</v>
      </c>
    </row>
    <row r="35" customFormat="false" ht="15" hidden="false" customHeight="false" outlineLevel="0" collapsed="false">
      <c r="A35" s="0" t="n">
        <f aca="false">IF(ISBLANK(B35)=1,"",A34+1)</f>
        <v>27</v>
      </c>
      <c r="B35" s="12" t="s">
        <v>49</v>
      </c>
      <c r="C35" s="0" t="n">
        <f aca="false">IF(B35="","",INDEX(Laskutus!$J$5:$AT$5,$A35))</f>
        <v>0</v>
      </c>
      <c r="D35" s="10" t="n">
        <f aca="false">IF(C35="","",INDEX(Laskutus!$J$3:$AT$3,$A35))</f>
        <v>56.828833734112</v>
      </c>
      <c r="E35" s="11" t="n">
        <f aca="false">IF(D35="","",INDEX(Laskutus!$J$2:$AT$2,$A35))</f>
        <v>56.828833734112</v>
      </c>
    </row>
    <row r="36" customFormat="false" ht="15" hidden="false" customHeight="false" outlineLevel="0" collapsed="false">
      <c r="A36" s="0" t="n">
        <f aca="false">IF(ISBLANK(B36)=1,"",A35+1)</f>
        <v>28</v>
      </c>
      <c r="B36" s="12" t="s">
        <v>50</v>
      </c>
      <c r="C36" s="0" t="n">
        <f aca="false">IF(B36="","",INDEX(Laskutus!$J$5:$AT$5,$A36))</f>
        <v>0</v>
      </c>
      <c r="D36" s="10" t="n">
        <f aca="false">IF(C36="","",INDEX(Laskutus!$J$3:$AT$3,$A36))</f>
        <v>33.3340567388068</v>
      </c>
      <c r="E36" s="11" t="n">
        <f aca="false">IF(D36="","",INDEX(Laskutus!$J$2:$AT$2,$A36))</f>
        <v>33.3340567388068</v>
      </c>
    </row>
    <row r="37" customFormat="false" ht="15" hidden="false" customHeight="false" outlineLevel="0" collapsed="false">
      <c r="A37" s="0" t="n">
        <f aca="false">IF(ISBLANK(B37)=1,"",A36+1)</f>
        <v>29</v>
      </c>
      <c r="B37" s="12" t="s">
        <v>51</v>
      </c>
      <c r="C37" s="0" t="n">
        <f aca="false">IF(B37="","",INDEX(Laskutus!$J$5:$AT$5,$A37))</f>
        <v>72.85</v>
      </c>
      <c r="D37" s="10" t="n">
        <f aca="false">IF(C37="","",INDEX(Laskutus!$J$3:$AT$3,$A37))</f>
        <v>83.6800074430322</v>
      </c>
      <c r="E37" s="11" t="n">
        <f aca="false">IF(D37="","",INDEX(Laskutus!$J$2:$AT$2,$A37))</f>
        <v>10.8300074430322</v>
      </c>
    </row>
    <row r="38" customFormat="false" ht="15" hidden="false" customHeight="false" outlineLevel="0" collapsed="false">
      <c r="A38" s="0" t="n">
        <f aca="false">IF(ISBLANK(B38)=1,"",A37+1)</f>
        <v>30</v>
      </c>
      <c r="B38" s="12" t="s">
        <v>52</v>
      </c>
      <c r="C38" s="0" t="n">
        <f aca="false">IF(B38="","",INDEX(Laskutus!$J$5:$AT$5,$A38))</f>
        <v>0</v>
      </c>
      <c r="D38" s="10" t="n">
        <f aca="false">IF(C38="","",INDEX(Laskutus!$J$3:$AT$3,$A38))</f>
        <v>50.116040306882</v>
      </c>
      <c r="E38" s="11" t="n">
        <f aca="false">IF(D38="","",INDEX(Laskutus!$J$2:$AT$2,$A38))</f>
        <v>50.116040306882</v>
      </c>
    </row>
    <row r="39" customFormat="false" ht="15" hidden="false" customHeight="false" outlineLevel="0" collapsed="false">
      <c r="A39" s="0" t="n">
        <f aca="false">IF(ISBLANK(B39)=1,"",A38+1)</f>
        <v>31</v>
      </c>
      <c r="B39" s="12" t="s">
        <v>53</v>
      </c>
      <c r="C39" s="0" t="n">
        <f aca="false">IF(B39="","",INDEX(Laskutus!$J$5:$AT$5,$A39))</f>
        <v>0</v>
      </c>
      <c r="D39" s="10" t="n">
        <f aca="false">IF(C39="","",INDEX(Laskutus!$J$3:$AT$3,$A39))</f>
        <v>46.7596435932669</v>
      </c>
      <c r="E39" s="11" t="n">
        <f aca="false">IF(D39="","",INDEX(Laskutus!$J$2:$AT$2,$A39))</f>
        <v>46.7596435932669</v>
      </c>
    </row>
    <row r="40" customFormat="false" ht="15" hidden="false" customHeight="false" outlineLevel="0" collapsed="false">
      <c r="A40" s="0" t="n">
        <f aca="false">IF(ISBLANK(B40)=1,"",A39+1)</f>
        <v>32</v>
      </c>
      <c r="B40" s="12" t="s">
        <v>54</v>
      </c>
      <c r="C40" s="0" t="n">
        <f aca="false">IF(B40="","",INDEX(Laskutus!$J$5:$AT$5,$A40))</f>
        <v>0</v>
      </c>
      <c r="D40" s="10" t="n">
        <f aca="false">IF(C40="","",INDEX(Laskutus!$J$3:$AT$3,$A40))</f>
        <v>44.9664900377877</v>
      </c>
      <c r="E40" s="11" t="n">
        <f aca="false">IF(D40="","",INDEX(Laskutus!$J$2:$AT$2,$A40))</f>
        <v>44.9664900377877</v>
      </c>
    </row>
    <row r="41" customFormat="false" ht="15" hidden="false" customHeight="false" outlineLevel="0" collapsed="false">
      <c r="A41" s="0" t="n">
        <f aca="false">IF(ISBLANK(B41)=1,"",A40+1)</f>
        <v>33</v>
      </c>
      <c r="B41" s="12" t="s">
        <v>55</v>
      </c>
      <c r="C41" s="0" t="n">
        <f aca="false">IF(B41="","",INDEX(Laskutus!$J$5:$AT$5,$A41))</f>
        <v>0</v>
      </c>
      <c r="D41" s="10" t="n">
        <f aca="false">IF(C41="","",INDEX(Laskutus!$J$3:$AT$3,$A41))</f>
        <v>36.6904534524218</v>
      </c>
      <c r="E41" s="11" t="n">
        <f aca="false">IF(D41="","",INDEX(Laskutus!$J$2:$AT$2,$A41))</f>
        <v>36.6904534524218</v>
      </c>
    </row>
    <row r="42" customFormat="false" ht="15" hidden="false" customHeight="false" outlineLevel="0" collapsed="false">
      <c r="A42" s="0" t="n">
        <f aca="false">IF(ISBLANK(B42)=1,"",A41+1)</f>
        <v>34</v>
      </c>
      <c r="B42" s="12" t="s">
        <v>56</v>
      </c>
      <c r="C42" s="0" t="n">
        <f aca="false">IF(B42="","",INDEX(Laskutus!$J$5:$AT$5,$A42))</f>
        <v>0</v>
      </c>
      <c r="D42" s="10" t="n">
        <f aca="false">IF(C42="","",INDEX(Laskutus!$J$3:$AT$3,$A42))</f>
        <v>36.6904534524218</v>
      </c>
      <c r="E42" s="11" t="n">
        <f aca="false">IF(D42="","",INDEX(Laskutus!$J$2:$AT$2,$A42))</f>
        <v>36.6904534524218</v>
      </c>
      <c r="G42" s="10"/>
    </row>
    <row r="43" customFormat="false" ht="15" hidden="false" customHeight="false" outlineLevel="0" collapsed="false">
      <c r="A43" s="0" t="n">
        <f aca="false">IF(ISBLANK(B43)=1,"",A42+1)</f>
        <v>35</v>
      </c>
      <c r="B43" s="12" t="s">
        <v>57</v>
      </c>
      <c r="C43" s="0" t="n">
        <f aca="false">IF(B43="","",INDEX(Laskutus!$J$5:$AT$5,$A43))</f>
        <v>0</v>
      </c>
      <c r="D43" s="10" t="n">
        <f aca="false">IF(C43="","",INDEX(Laskutus!$J$3:$AT$3,$A43))</f>
        <v>43.4032468796519</v>
      </c>
      <c r="E43" s="11" t="n">
        <f aca="false">IF(D43="","",INDEX(Laskutus!$J$2:$AT$2,$A43))</f>
        <v>43.4032468796519</v>
      </c>
    </row>
    <row r="44" customFormat="false" ht="15" hidden="false" customHeight="false" outlineLevel="0" collapsed="false">
      <c r="A44" s="0" t="n">
        <f aca="false">IF(ISBLANK(B44)=1,"",A43+1)</f>
        <v>36</v>
      </c>
      <c r="B44" s="12" t="s">
        <v>58</v>
      </c>
      <c r="C44" s="0" t="n">
        <f aca="false">IF(B44="","",INDEX(Laskutus!$J$5:$AT$5,$A44))</f>
        <v>0</v>
      </c>
      <c r="D44" s="10" t="n">
        <f aca="false">IF(C44="","",INDEX(Laskutus!$J$3:$AT$3,$A44))</f>
        <v>46.7596435932669</v>
      </c>
      <c r="E44" s="11" t="n">
        <f aca="false">IF(D44="","",INDEX(Laskutus!$J$2:$AT$2,$A44))</f>
        <v>46.7596435932669</v>
      </c>
    </row>
  </sheetData>
  <conditionalFormatting sqref="A9:E56">
    <cfRule type="expression" priority="2" aboveAverage="0" equalAverage="0" bottom="0" percent="0" rank="0" text="" dxfId="0">
      <formula>AND(NOT(ISBLANK($B9)),ISEVEN($A9))</formula>
    </cfRule>
    <cfRule type="expression" priority="3" aboveAverage="0" equalAverage="0" bottom="0" percent="0" rank="0" text="" dxfId="1">
      <formula>ISBLANK($B9)=0</formula>
    </cfRule>
  </conditionalFormatting>
  <conditionalFormatting sqref="H9">
    <cfRule type="expression" priority="4" aboveAverage="0" equalAverage="0" bottom="0" percent="0" rank="0" text="" dxfId="2">
      <formula>AND(NOT(ISBLANK(B9)),ISEVEN(A9))=1</formula>
    </cfRule>
  </conditionalFormatting>
  <conditionalFormatting sqref="E9:E56">
    <cfRule type="expression" priority="5" aboveAverage="0" equalAverage="0" bottom="0" percent="0" rank="0" text="" dxfId="3">
      <formula>AND(NOT(ISBLANK($B9)),E9&gt;0)</formula>
    </cfRule>
    <cfRule type="expression" priority="6" aboveAverage="0" equalAverage="0" bottom="0" percent="0" rank="0" text="" dxfId="4">
      <formula>AND(NOT(ISBLANK($B9)),E9&lt;0)</formula>
    </cfRule>
  </conditionalFormatting>
  <printOptions headings="false" gridLines="false" gridLinesSet="true" horizontalCentered="false" verticalCentered="false"/>
  <pageMargins left="0.75" right="0.75" top="1" bottom="1" header="0.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&amp;CPSK Kupla &amp;D&amp;R&amp;P/&amp;N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S4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RowHeight="15"/>
  <cols>
    <col collapsed="false" hidden="false" max="1" min="1" style="0" width="5.04651162790698"/>
    <col collapsed="false" hidden="false" max="3" min="2" style="0" width="21.5348837209302"/>
    <col collapsed="false" hidden="false" max="6" min="4" style="0" width="11.2"/>
    <col collapsed="false" hidden="false" max="18" min="7" style="13" width="7.13953488372093"/>
    <col collapsed="false" hidden="false" max="19" min="19" style="14" width="7.13953488372093"/>
    <col collapsed="false" hidden="false" max="1025" min="20" style="0" width="10.8279069767442"/>
  </cols>
  <sheetData>
    <row r="1" customFormat="false" ht="15" hidden="false" customHeight="false" outlineLevel="0" collapsed="false">
      <c r="A1" s="15"/>
      <c r="B1" s="16"/>
      <c r="C1" s="16"/>
      <c r="D1" s="5"/>
      <c r="E1" s="5"/>
      <c r="F1" s="5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0"/>
    </row>
    <row r="2" customFormat="false" ht="15" hidden="false" customHeight="false" outlineLevel="0" collapsed="false">
      <c r="A2" s="15"/>
      <c r="B2" s="16"/>
      <c r="C2" s="16"/>
      <c r="D2" s="5"/>
      <c r="E2" s="5"/>
      <c r="F2" s="5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0"/>
    </row>
    <row r="3" customFormat="false" ht="15" hidden="false" customHeight="false" outlineLevel="0" collapsed="false">
      <c r="A3" s="15"/>
      <c r="B3" s="16"/>
      <c r="C3" s="16"/>
      <c r="D3" s="5"/>
      <c r="E3" s="5"/>
      <c r="F3" s="5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0"/>
    </row>
    <row r="5" customFormat="false" ht="15" hidden="false" customHeight="false" outlineLevel="0" collapsed="false">
      <c r="A5" s="7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</row>
    <row r="6" customFormat="false" ht="16" hidden="false" customHeight="false" outlineLevel="0" collapsed="false">
      <c r="A6" s="18"/>
      <c r="B6" s="18"/>
      <c r="C6" s="18"/>
      <c r="D6" s="19" t="s">
        <v>59</v>
      </c>
      <c r="E6" s="20" t="n">
        <f aca="false">SUMIF(E9:E53,"&gt;0")</f>
        <v>170.4</v>
      </c>
      <c r="F6" s="20" t="n">
        <f aca="false">SUMIF(F9:F53,"&gt;0")</f>
        <v>41</v>
      </c>
      <c r="G6" s="21" t="n">
        <f aca="false">COUNTIF(G9:G53,"&gt;0")</f>
        <v>9</v>
      </c>
      <c r="H6" s="21" t="n">
        <f aca="false">COUNTIF(H9:H53,"&gt;0")</f>
        <v>9</v>
      </c>
      <c r="I6" s="21" t="n">
        <f aca="false">COUNTIF(I9:I53,"&gt;0")</f>
        <v>11</v>
      </c>
      <c r="J6" s="21" t="n">
        <f aca="false">COUNTIF(J9:J53,"&gt;0")</f>
        <v>15</v>
      </c>
      <c r="K6" s="21" t="n">
        <f aca="false">COUNTIF(K9:K53,"&gt;0")</f>
        <v>17</v>
      </c>
      <c r="L6" s="21" t="n">
        <f aca="false">COUNTIF(L9:L53,"&gt;0")</f>
        <v>20</v>
      </c>
      <c r="M6" s="21" t="n">
        <f aca="false">COUNTIF(M9:M53,"&gt;0")</f>
        <v>18</v>
      </c>
      <c r="N6" s="21" t="n">
        <f aca="false">COUNTIF(N9:N53,"&gt;0")</f>
        <v>16</v>
      </c>
      <c r="O6" s="21" t="n">
        <f aca="false">COUNTIF(O9:O53,"&gt;0")</f>
        <v>21</v>
      </c>
      <c r="P6" s="21" t="n">
        <f aca="false">COUNTIF(P9:P53,"&gt;0")</f>
        <v>23</v>
      </c>
      <c r="Q6" s="21" t="n">
        <f aca="false">COUNTIF(Q9:Q53,"&gt;0")</f>
        <v>21</v>
      </c>
      <c r="R6" s="21" t="n">
        <f aca="false">COUNTIF(R9:R53,"&gt;0")</f>
        <v>19</v>
      </c>
      <c r="S6" s="21" t="n">
        <f aca="false">COUNTIF(S9:S53,"&gt;0")</f>
        <v>0</v>
      </c>
    </row>
    <row r="7" customFormat="false" ht="15" hidden="false" customHeight="false" outlineLevel="0" collapsed="false">
      <c r="G7" s="13" t="n">
        <v>23.6</v>
      </c>
      <c r="H7" s="13" t="n">
        <v>24.6</v>
      </c>
      <c r="I7" s="13" t="n">
        <v>25.6</v>
      </c>
      <c r="J7" s="13" t="n">
        <v>26.6</v>
      </c>
      <c r="K7" s="13" t="n">
        <v>27.6</v>
      </c>
      <c r="L7" s="13" t="n">
        <v>28.6</v>
      </c>
      <c r="M7" s="13" t="n">
        <v>29.6</v>
      </c>
      <c r="N7" s="13" t="n">
        <v>30.6</v>
      </c>
      <c r="O7" s="13" t="n">
        <v>1.7</v>
      </c>
      <c r="P7" s="13" t="n">
        <v>2.7</v>
      </c>
      <c r="Q7" s="13" t="n">
        <v>3.7</v>
      </c>
      <c r="R7" s="13" t="n">
        <v>4.7</v>
      </c>
      <c r="S7" s="13" t="n">
        <v>5.7</v>
      </c>
    </row>
    <row r="8" customFormat="false" ht="15" hidden="false" customHeight="false" outlineLevel="0" collapsed="false">
      <c r="B8" s="3" t="s">
        <v>60</v>
      </c>
      <c r="C8" s="3" t="s">
        <v>61</v>
      </c>
      <c r="D8" s="3" t="s">
        <v>62</v>
      </c>
      <c r="E8" s="3" t="s">
        <v>63</v>
      </c>
      <c r="F8" s="3" t="s">
        <v>64</v>
      </c>
      <c r="G8" s="14" t="s">
        <v>65</v>
      </c>
      <c r="H8" s="14" t="s">
        <v>66</v>
      </c>
      <c r="I8" s="14" t="s">
        <v>67</v>
      </c>
      <c r="J8" s="14" t="s">
        <v>68</v>
      </c>
      <c r="K8" s="14" t="s">
        <v>69</v>
      </c>
      <c r="L8" s="14" t="s">
        <v>70</v>
      </c>
      <c r="M8" s="14" t="s">
        <v>71</v>
      </c>
      <c r="N8" s="14" t="s">
        <v>65</v>
      </c>
      <c r="O8" s="14" t="s">
        <v>66</v>
      </c>
      <c r="P8" s="14" t="s">
        <v>67</v>
      </c>
      <c r="Q8" s="14" t="s">
        <v>68</v>
      </c>
      <c r="R8" s="14" t="s">
        <v>69</v>
      </c>
      <c r="S8" s="14" t="s">
        <v>70</v>
      </c>
    </row>
    <row r="9" customFormat="false" ht="15" hidden="false" customHeight="false" outlineLevel="0" collapsed="false">
      <c r="A9" s="0" t="n">
        <f aca="false">IF(Yhteenveto!$B9="","",Yhteenveto!A9)</f>
        <v>1</v>
      </c>
      <c r="B9" s="0" t="str">
        <f aca="false">IF(Yhteenveto!$B9="","",Yhteenveto!B9)</f>
        <v>Anttonen Kirsi</v>
      </c>
      <c r="C9" s="9"/>
      <c r="D9" s="22" t="n">
        <v>0.5</v>
      </c>
      <c r="E9" s="0" t="n">
        <f aca="false">IF(ISNUMBER(A9)=1,SUM(G9:S9)*D9,"")</f>
        <v>1.5</v>
      </c>
      <c r="F9" s="22" t="n">
        <v>1</v>
      </c>
      <c r="G9" s="9"/>
      <c r="H9" s="9"/>
      <c r="I9" s="9"/>
      <c r="J9" s="9"/>
      <c r="K9" s="9"/>
      <c r="L9" s="9" t="n">
        <v>0.5</v>
      </c>
      <c r="M9" s="9" t="n">
        <v>1</v>
      </c>
      <c r="N9" s="9" t="n">
        <v>1</v>
      </c>
      <c r="O9" s="9" t="n">
        <v>0.5</v>
      </c>
      <c r="P9" s="9"/>
      <c r="Q9" s="9"/>
      <c r="R9" s="9"/>
      <c r="S9" s="0"/>
    </row>
    <row r="10" customFormat="false" ht="15" hidden="false" customHeight="false" outlineLevel="0" collapsed="false">
      <c r="A10" s="0" t="n">
        <f aca="false">IF(Yhteenveto!$B10="","",Yhteenveto!A10)</f>
        <v>2</v>
      </c>
      <c r="B10" s="0" t="str">
        <f aca="false">IF(Yhteenveto!$B10="","",Yhteenveto!B10)</f>
        <v>Averbach Jani</v>
      </c>
      <c r="C10" s="9"/>
      <c r="D10" s="22" t="n">
        <v>1</v>
      </c>
      <c r="E10" s="0" t="n">
        <f aca="false">IF(ISNUMBER(A10)=1,SUM(G10:S10)*D10,"")</f>
        <v>11.5</v>
      </c>
      <c r="F10" s="22" t="n">
        <v>1</v>
      </c>
      <c r="G10" s="9" t="n">
        <v>0.5</v>
      </c>
      <c r="H10" s="9" t="n">
        <v>1</v>
      </c>
      <c r="I10" s="9" t="n">
        <v>1</v>
      </c>
      <c r="J10" s="9" t="n">
        <v>1</v>
      </c>
      <c r="K10" s="9" t="n">
        <v>1</v>
      </c>
      <c r="L10" s="9" t="n">
        <v>1</v>
      </c>
      <c r="M10" s="9" t="n">
        <v>1</v>
      </c>
      <c r="N10" s="9" t="n">
        <v>1</v>
      </c>
      <c r="O10" s="9" t="n">
        <v>1</v>
      </c>
      <c r="P10" s="9" t="n">
        <v>1</v>
      </c>
      <c r="Q10" s="9" t="n">
        <v>1</v>
      </c>
      <c r="R10" s="9" t="n">
        <v>1</v>
      </c>
      <c r="S10" s="0"/>
    </row>
    <row r="11" customFormat="false" ht="15" hidden="false" customHeight="false" outlineLevel="0" collapsed="false">
      <c r="A11" s="0" t="n">
        <f aca="false">IF(Yhteenveto!$B11="","",Yhteenveto!A11)</f>
        <v>3</v>
      </c>
      <c r="B11" s="0" t="str">
        <f aca="false">IF(Yhteenveto!$B11="","",Yhteenveto!B11)</f>
        <v>Dobrucki Marcin</v>
      </c>
      <c r="C11" s="9"/>
      <c r="D11" s="22" t="n">
        <v>1</v>
      </c>
      <c r="E11" s="0" t="n">
        <f aca="false">IF(ISNUMBER(A11)=1,SUM(G11:S11)*D11,"")</f>
        <v>3.5</v>
      </c>
      <c r="F11" s="22" t="n">
        <v>1</v>
      </c>
      <c r="G11" s="9"/>
      <c r="H11" s="9"/>
      <c r="I11" s="9"/>
      <c r="J11" s="9"/>
      <c r="K11" s="9"/>
      <c r="L11" s="9"/>
      <c r="M11" s="9"/>
      <c r="N11" s="9"/>
      <c r="O11" s="9" t="n">
        <v>0.5</v>
      </c>
      <c r="P11" s="9" t="n">
        <v>1</v>
      </c>
      <c r="Q11" s="9" t="n">
        <v>1</v>
      </c>
      <c r="R11" s="9" t="n">
        <v>1</v>
      </c>
      <c r="S11" s="0"/>
    </row>
    <row r="12" customFormat="false" ht="15" hidden="false" customHeight="false" outlineLevel="0" collapsed="false">
      <c r="A12" s="23" t="n">
        <f aca="false">IF(Yhteenveto!$B12="","",Yhteenveto!A12)</f>
        <v>4</v>
      </c>
      <c r="B12" s="23" t="str">
        <f aca="false">IF(Yhteenveto!$B12="","",Yhteenveto!B12)</f>
        <v>Huhta Pekka</v>
      </c>
      <c r="C12" s="9"/>
      <c r="D12" s="22" t="n">
        <v>1</v>
      </c>
      <c r="E12" s="0" t="n">
        <f aca="false">IF(ISNUMBER(A12)=1,SUM(G12:S12)*D12,"")</f>
        <v>6</v>
      </c>
      <c r="F12" s="22" t="n">
        <v>1</v>
      </c>
      <c r="G12" s="9" t="n">
        <v>0.5</v>
      </c>
      <c r="H12" s="9" t="n">
        <v>1</v>
      </c>
      <c r="I12" s="9" t="n">
        <v>1</v>
      </c>
      <c r="J12" s="9" t="n">
        <v>1</v>
      </c>
      <c r="K12" s="9" t="n">
        <v>1</v>
      </c>
      <c r="L12" s="9" t="n">
        <v>1</v>
      </c>
      <c r="M12" s="9" t="n">
        <v>0.5</v>
      </c>
      <c r="N12" s="9"/>
      <c r="O12" s="9"/>
      <c r="P12" s="9"/>
      <c r="Q12" s="9"/>
      <c r="R12" s="9"/>
      <c r="S12" s="24"/>
    </row>
    <row r="13" customFormat="false" ht="15" hidden="false" customHeight="false" outlineLevel="0" collapsed="false">
      <c r="A13" s="23" t="n">
        <f aca="false">IF(Yhteenveto!$B13="","",Yhteenveto!A13)</f>
        <v>5</v>
      </c>
      <c r="B13" s="23" t="str">
        <f aca="false">IF(Yhteenveto!$B13="","",Yhteenveto!B13)</f>
        <v>Ikävalko Jaakko</v>
      </c>
      <c r="C13" s="9"/>
      <c r="D13" s="22" t="n">
        <v>1</v>
      </c>
      <c r="E13" s="0" t="n">
        <f aca="false">IF(ISNUMBER(A13)=1,SUM(G13:S13)*D13,"")</f>
        <v>2.5</v>
      </c>
      <c r="F13" s="22" t="n">
        <v>1</v>
      </c>
      <c r="G13" s="9"/>
      <c r="H13" s="9"/>
      <c r="I13" s="9" t="s">
        <v>72</v>
      </c>
      <c r="J13" s="9" t="s">
        <v>72</v>
      </c>
      <c r="K13" s="9" t="s">
        <v>72</v>
      </c>
      <c r="L13" s="9" t="s">
        <v>72</v>
      </c>
      <c r="M13" s="9" t="s">
        <v>72</v>
      </c>
      <c r="N13" s="9"/>
      <c r="O13" s="9"/>
      <c r="P13" s="9" t="n">
        <v>0.5</v>
      </c>
      <c r="Q13" s="9" t="n">
        <v>1</v>
      </c>
      <c r="R13" s="9" t="n">
        <v>1</v>
      </c>
      <c r="S13" s="24"/>
    </row>
    <row r="14" customFormat="false" ht="15" hidden="false" customHeight="false" outlineLevel="0" collapsed="false">
      <c r="A14" s="23" t="n">
        <f aca="false">IF(Yhteenveto!$B14="","",Yhteenveto!A14)</f>
        <v>6</v>
      </c>
      <c r="B14" s="23" t="str">
        <f aca="false">IF(Yhteenveto!$B14="","",Yhteenveto!B14)</f>
        <v>Isaksson Jari</v>
      </c>
      <c r="C14" s="9"/>
      <c r="D14" s="22" t="n">
        <v>1</v>
      </c>
      <c r="E14" s="0" t="n">
        <f aca="false">IF(ISNUMBER(A14)=1,SUM(G14:S14)*D14,"")</f>
        <v>6</v>
      </c>
      <c r="F14" s="22" t="n">
        <v>1</v>
      </c>
      <c r="G14" s="9" t="n">
        <v>0.5</v>
      </c>
      <c r="H14" s="9" t="n">
        <v>1</v>
      </c>
      <c r="I14" s="9" t="n">
        <v>1</v>
      </c>
      <c r="J14" s="9" t="n">
        <v>1</v>
      </c>
      <c r="K14" s="9" t="n">
        <v>1</v>
      </c>
      <c r="L14" s="9" t="n">
        <v>1</v>
      </c>
      <c r="M14" s="9" t="n">
        <v>0.5</v>
      </c>
      <c r="N14" s="9"/>
      <c r="O14" s="9"/>
      <c r="P14" s="9"/>
      <c r="Q14" s="9"/>
      <c r="R14" s="9"/>
      <c r="S14" s="24"/>
    </row>
    <row r="15" customFormat="false" ht="15" hidden="false" customHeight="false" outlineLevel="0" collapsed="false">
      <c r="A15" s="23" t="n">
        <f aca="false">IF(Yhteenveto!$B15="","",Yhteenveto!A15)</f>
        <v>7</v>
      </c>
      <c r="B15" s="23" t="str">
        <f aca="false">IF(Yhteenveto!$B15="","",Yhteenveto!B15)</f>
        <v>Jaakkola Teemu</v>
      </c>
      <c r="C15" s="9"/>
      <c r="D15" s="22" t="n">
        <v>1</v>
      </c>
      <c r="E15" s="0" t="n">
        <f aca="false">IF(ISNUMBER(A15)=1,SUM(G15:S15)*D15,"")</f>
        <v>3.5</v>
      </c>
      <c r="F15" s="22" t="n">
        <v>1</v>
      </c>
      <c r="G15" s="9"/>
      <c r="H15" s="9"/>
      <c r="I15" s="9"/>
      <c r="J15" s="9"/>
      <c r="K15" s="9"/>
      <c r="L15" s="9"/>
      <c r="M15" s="9"/>
      <c r="N15" s="9"/>
      <c r="O15" s="9" t="n">
        <v>0.5</v>
      </c>
      <c r="P15" s="9" t="n">
        <v>1</v>
      </c>
      <c r="Q15" s="9" t="n">
        <v>1</v>
      </c>
      <c r="R15" s="9" t="n">
        <v>1</v>
      </c>
      <c r="S15" s="24"/>
    </row>
    <row r="16" customFormat="false" ht="15" hidden="false" customHeight="false" outlineLevel="0" collapsed="false">
      <c r="A16" s="23" t="n">
        <f aca="false">IF(Yhteenveto!$B16="","",Yhteenveto!A16)</f>
        <v>8</v>
      </c>
      <c r="B16" s="23" t="str">
        <f aca="false">IF(Yhteenveto!$B16="","",Yhteenveto!B16)</f>
        <v>Jonson Virpi</v>
      </c>
      <c r="C16" s="9"/>
      <c r="D16" s="22" t="n">
        <v>0.5</v>
      </c>
      <c r="E16" s="0" t="n">
        <f aca="false">IF(ISNUMBER(A16)=1,SUM(G16:S16)*D16,"")</f>
        <v>2</v>
      </c>
      <c r="F16" s="22" t="n">
        <v>1</v>
      </c>
      <c r="G16" s="9"/>
      <c r="H16" s="9"/>
      <c r="I16" s="9"/>
      <c r="J16" s="9"/>
      <c r="K16" s="9" t="n">
        <v>0.5</v>
      </c>
      <c r="L16" s="9" t="n">
        <v>1</v>
      </c>
      <c r="M16" s="9" t="n">
        <v>1</v>
      </c>
      <c r="N16" s="9" t="n">
        <v>1</v>
      </c>
      <c r="O16" s="9" t="n">
        <v>0.5</v>
      </c>
      <c r="P16" s="9"/>
      <c r="Q16" s="9"/>
      <c r="R16" s="9"/>
      <c r="S16" s="24"/>
    </row>
    <row r="17" customFormat="false" ht="15" hidden="false" customHeight="false" outlineLevel="0" collapsed="false">
      <c r="A17" s="23" t="n">
        <f aca="false">IF(Yhteenveto!$B17="","",Yhteenveto!A17)</f>
        <v>9</v>
      </c>
      <c r="B17" s="23" t="str">
        <f aca="false">IF(Yhteenveto!$B17="","",Yhteenveto!B17)</f>
        <v>Kling Peter</v>
      </c>
      <c r="C17" s="9"/>
      <c r="D17" s="22" t="n">
        <v>1</v>
      </c>
      <c r="E17" s="0" t="n">
        <f aca="false">IF(ISNUMBER(A17)=1,SUM(G17:S17)*D17,"")</f>
        <v>4</v>
      </c>
      <c r="F17" s="22" t="n">
        <v>1</v>
      </c>
      <c r="G17" s="9"/>
      <c r="H17" s="9"/>
      <c r="I17" s="9"/>
      <c r="J17" s="9"/>
      <c r="K17" s="9" t="n">
        <v>0.5</v>
      </c>
      <c r="L17" s="9" t="n">
        <v>1</v>
      </c>
      <c r="M17" s="9" t="n">
        <v>1</v>
      </c>
      <c r="N17" s="9" t="n">
        <v>1</v>
      </c>
      <c r="O17" s="9" t="n">
        <v>0.5</v>
      </c>
      <c r="P17" s="9"/>
      <c r="Q17" s="9"/>
      <c r="R17" s="9"/>
      <c r="S17" s="24"/>
    </row>
    <row r="18" customFormat="false" ht="15" hidden="false" customHeight="false" outlineLevel="0" collapsed="false">
      <c r="A18" s="23" t="n">
        <f aca="false">IF(Yhteenveto!$B18="","",Yhteenveto!A18)</f>
        <v>10</v>
      </c>
      <c r="B18" s="23" t="str">
        <f aca="false">IF(Yhteenveto!$B18="","",Yhteenveto!B18)</f>
        <v>Korhonen Antti</v>
      </c>
      <c r="C18" s="9"/>
      <c r="D18" s="22" t="n">
        <v>1</v>
      </c>
      <c r="E18" s="0" t="n">
        <f aca="false">IF(ISNUMBER(A18)=1,SUM(G18:S18)*D18,"")</f>
        <v>3.5</v>
      </c>
      <c r="F18" s="22" t="n">
        <v>1</v>
      </c>
      <c r="G18" s="9"/>
      <c r="H18" s="9"/>
      <c r="I18" s="9"/>
      <c r="J18" s="9"/>
      <c r="K18" s="9"/>
      <c r="L18" s="9"/>
      <c r="M18" s="9"/>
      <c r="N18" s="9"/>
      <c r="O18" s="9" t="n">
        <v>0.5</v>
      </c>
      <c r="P18" s="9" t="n">
        <v>1</v>
      </c>
      <c r="Q18" s="9" t="n">
        <v>1</v>
      </c>
      <c r="R18" s="9" t="n">
        <v>1</v>
      </c>
      <c r="S18" s="24"/>
    </row>
    <row r="19" customFormat="false" ht="15" hidden="false" customHeight="false" outlineLevel="0" collapsed="false">
      <c r="A19" s="23" t="n">
        <f aca="false">IF(Yhteenveto!$B19="","",Yhteenveto!A19)</f>
        <v>11</v>
      </c>
      <c r="B19" s="23" t="str">
        <f aca="false">IF(Yhteenveto!$B19="","",Yhteenveto!B19)</f>
        <v>Koskinen Mikko</v>
      </c>
      <c r="C19" s="9"/>
      <c r="D19" s="22" t="n">
        <v>1</v>
      </c>
      <c r="E19" s="0" t="n">
        <f aca="false">IF(ISNUMBER(A19)=1,SUM(G19:S19)*D19,"")</f>
        <v>2.5</v>
      </c>
      <c r="F19" s="22" t="n">
        <v>1</v>
      </c>
      <c r="G19" s="9"/>
      <c r="H19" s="9"/>
      <c r="I19" s="9"/>
      <c r="J19" s="9"/>
      <c r="K19" s="9"/>
      <c r="L19" s="9"/>
      <c r="M19" s="9"/>
      <c r="N19" s="9"/>
      <c r="O19" s="9"/>
      <c r="P19" s="9" t="n">
        <v>0.5</v>
      </c>
      <c r="Q19" s="9" t="n">
        <v>1</v>
      </c>
      <c r="R19" s="9" t="n">
        <v>1</v>
      </c>
      <c r="S19" s="24"/>
    </row>
    <row r="20" customFormat="false" ht="15" hidden="false" customHeight="false" outlineLevel="0" collapsed="false">
      <c r="A20" s="23" t="n">
        <f aca="false">IF(Yhteenveto!$B20="","",Yhteenveto!A20)</f>
        <v>12</v>
      </c>
      <c r="B20" s="23" t="str">
        <f aca="false">IF(Yhteenveto!$B20="","",Yhteenveto!B20)</f>
        <v>Kotola Sakari</v>
      </c>
      <c r="C20" s="9" t="s">
        <v>73</v>
      </c>
      <c r="D20" s="22" t="n">
        <v>1</v>
      </c>
      <c r="E20" s="0" t="n">
        <f aca="false">IF(ISNUMBER(A20)=1,SUM(G20:S20)*D20,"")</f>
        <v>9.6</v>
      </c>
      <c r="F20" s="22" t="n">
        <v>3.5</v>
      </c>
      <c r="G20" s="9"/>
      <c r="H20" s="9"/>
      <c r="I20" s="9"/>
      <c r="J20" s="9" t="n">
        <v>0.6</v>
      </c>
      <c r="K20" s="9" t="n">
        <v>1.65</v>
      </c>
      <c r="L20" s="9" t="n">
        <v>2.1</v>
      </c>
      <c r="M20" s="9" t="n">
        <v>2.1</v>
      </c>
      <c r="N20" s="9" t="n">
        <v>2.1</v>
      </c>
      <c r="O20" s="9" t="n">
        <v>1.05</v>
      </c>
      <c r="P20" s="9"/>
      <c r="Q20" s="9"/>
      <c r="R20" s="9"/>
      <c r="S20" s="24"/>
    </row>
    <row r="21" customFormat="false" ht="15" hidden="false" customHeight="false" outlineLevel="0" collapsed="false">
      <c r="A21" s="23" t="n">
        <f aca="false">IF(Yhteenveto!$B21="","",Yhteenveto!A21)</f>
        <v>13</v>
      </c>
      <c r="B21" s="23" t="str">
        <f aca="false">IF(Yhteenveto!$B21="","",Yhteenveto!B21)</f>
        <v>Lahti Teemu</v>
      </c>
      <c r="C21" s="9"/>
      <c r="D21" s="22" t="n">
        <v>1</v>
      </c>
      <c r="E21" s="0" t="n">
        <f aca="false">IF(ISNUMBER(A21)=1,SUM(G21:S21)*D21,"")</f>
        <v>6.5</v>
      </c>
      <c r="F21" s="22" t="n">
        <v>1</v>
      </c>
      <c r="G21" s="9"/>
      <c r="H21" s="9"/>
      <c r="I21" s="9"/>
      <c r="J21" s="9"/>
      <c r="K21" s="9"/>
      <c r="L21" s="9" t="n">
        <v>0.5</v>
      </c>
      <c r="M21" s="9" t="n">
        <v>1</v>
      </c>
      <c r="N21" s="9" t="n">
        <v>1</v>
      </c>
      <c r="O21" s="9" t="n">
        <v>1</v>
      </c>
      <c r="P21" s="9" t="n">
        <v>1</v>
      </c>
      <c r="Q21" s="9" t="n">
        <v>1</v>
      </c>
      <c r="R21" s="9" t="n">
        <v>1</v>
      </c>
      <c r="S21" s="24"/>
    </row>
    <row r="22" customFormat="false" ht="15" hidden="false" customHeight="false" outlineLevel="0" collapsed="false">
      <c r="A22" s="23" t="n">
        <f aca="false">IF(Yhteenveto!$B22="","",Yhteenveto!A22)</f>
        <v>14</v>
      </c>
      <c r="B22" s="23" t="str">
        <f aca="false">IF(Yhteenveto!$B22="","",Yhteenveto!B22)</f>
        <v>Lehmuskoski Jani</v>
      </c>
      <c r="C22" s="9"/>
      <c r="D22" s="22" t="n">
        <v>1</v>
      </c>
      <c r="E22" s="0" t="n">
        <f aca="false">IF(ISNUMBER(A22)=1,SUM(G22:S22)*D22,"")</f>
        <v>2.5</v>
      </c>
      <c r="F22" s="22" t="n">
        <v>1</v>
      </c>
      <c r="G22" s="9"/>
      <c r="H22" s="9"/>
      <c r="I22" s="9"/>
      <c r="J22" s="9"/>
      <c r="K22" s="9"/>
      <c r="L22" s="9"/>
      <c r="M22" s="9"/>
      <c r="N22" s="9"/>
      <c r="O22" s="9"/>
      <c r="P22" s="9" t="n">
        <v>0.5</v>
      </c>
      <c r="Q22" s="9" t="n">
        <v>1</v>
      </c>
      <c r="R22" s="9" t="n">
        <v>1</v>
      </c>
      <c r="S22" s="24"/>
    </row>
    <row r="23" customFormat="false" ht="15" hidden="false" customHeight="false" outlineLevel="0" collapsed="false">
      <c r="A23" s="23" t="n">
        <f aca="false">IF(Yhteenveto!$B23="","",Yhteenveto!A23)</f>
        <v>15</v>
      </c>
      <c r="B23" s="23" t="str">
        <f aca="false">IF(Yhteenveto!$B23="","",Yhteenveto!B23)</f>
        <v>Leppäkases Jouni</v>
      </c>
      <c r="C23" s="9"/>
      <c r="D23" s="22" t="n">
        <v>1</v>
      </c>
      <c r="E23" s="0" t="n">
        <f aca="false">IF(ISNUMBER(A23)=1,SUM(G23:S23)*D23,"")</f>
        <v>8.5</v>
      </c>
      <c r="F23" s="22" t="n">
        <v>1</v>
      </c>
      <c r="G23" s="9"/>
      <c r="H23" s="9"/>
      <c r="I23" s="9"/>
      <c r="J23" s="9" t="n">
        <v>0.5</v>
      </c>
      <c r="K23" s="9" t="n">
        <v>1</v>
      </c>
      <c r="L23" s="9" t="n">
        <v>1</v>
      </c>
      <c r="M23" s="9" t="n">
        <v>1</v>
      </c>
      <c r="N23" s="9" t="n">
        <v>1</v>
      </c>
      <c r="O23" s="9" t="n">
        <v>1</v>
      </c>
      <c r="P23" s="9" t="n">
        <v>1</v>
      </c>
      <c r="Q23" s="9" t="n">
        <v>1</v>
      </c>
      <c r="R23" s="9" t="n">
        <v>1</v>
      </c>
      <c r="S23" s="24"/>
    </row>
    <row r="24" customFormat="false" ht="15" hidden="false" customHeight="false" outlineLevel="0" collapsed="false">
      <c r="A24" s="23" t="n">
        <f aca="false">IF(Yhteenveto!$B24="","",Yhteenveto!A24)</f>
        <v>16</v>
      </c>
      <c r="B24" s="23" t="str">
        <f aca="false">IF(Yhteenveto!$B24="","",Yhteenveto!B24)</f>
        <v>Liukkonen Ukko</v>
      </c>
      <c r="C24" s="9"/>
      <c r="D24" s="22" t="n">
        <v>1</v>
      </c>
      <c r="E24" s="0" t="n">
        <f aca="false">IF(ISNUMBER(A24)=1,SUM(G24:S24)*D24,"")</f>
        <v>1</v>
      </c>
      <c r="F24" s="22" t="n">
        <v>1</v>
      </c>
      <c r="G24" s="9"/>
      <c r="H24" s="9"/>
      <c r="I24" s="9"/>
      <c r="J24" s="9"/>
      <c r="K24" s="9"/>
      <c r="L24" s="9"/>
      <c r="M24" s="9"/>
      <c r="N24" s="9"/>
      <c r="O24" s="9" t="n">
        <v>0.5</v>
      </c>
      <c r="P24" s="9" t="n">
        <v>0.5</v>
      </c>
      <c r="Q24" s="9"/>
      <c r="R24" s="9"/>
      <c r="S24" s="24"/>
    </row>
    <row r="25" customFormat="false" ht="15" hidden="false" customHeight="false" outlineLevel="0" collapsed="false">
      <c r="A25" s="23" t="n">
        <f aca="false">IF(Yhteenveto!$B25="","",Yhteenveto!A25)</f>
        <v>17</v>
      </c>
      <c r="B25" s="23" t="str">
        <f aca="false">IF(Yhteenveto!$B25="","",Yhteenveto!B25)</f>
        <v>Luukkanen Hannamari</v>
      </c>
      <c r="C25" s="9"/>
      <c r="D25" s="22" t="n">
        <v>1</v>
      </c>
      <c r="E25" s="0" t="n">
        <f aca="false">IF(ISNUMBER(A25)=1,SUM(G25:S25)*D25,"")</f>
        <v>2.5</v>
      </c>
      <c r="F25" s="22" t="n">
        <v>1</v>
      </c>
      <c r="G25" s="9"/>
      <c r="H25" s="9"/>
      <c r="I25" s="9"/>
      <c r="J25" s="9"/>
      <c r="K25" s="9"/>
      <c r="L25" s="9"/>
      <c r="M25" s="9"/>
      <c r="N25" s="9"/>
      <c r="O25" s="9"/>
      <c r="P25" s="9" t="n">
        <v>0.5</v>
      </c>
      <c r="Q25" s="9" t="n">
        <v>1</v>
      </c>
      <c r="R25" s="9" t="n">
        <v>1</v>
      </c>
      <c r="S25" s="24"/>
    </row>
    <row r="26" customFormat="false" ht="15" hidden="false" customHeight="false" outlineLevel="0" collapsed="false">
      <c r="A26" s="23" t="n">
        <f aca="false">IF(Yhteenveto!$B26="","",Yhteenveto!A26)</f>
        <v>18</v>
      </c>
      <c r="B26" s="23" t="str">
        <f aca="false">IF(Yhteenveto!$B26="","",Yhteenveto!B26)</f>
        <v>Mäki Hannu</v>
      </c>
      <c r="C26" s="9"/>
      <c r="D26" s="22" t="n">
        <v>1</v>
      </c>
      <c r="E26" s="0" t="n">
        <f aca="false">IF(ISNUMBER(A26)=1,SUM(G26:S26)*D26,"")</f>
        <v>6.5</v>
      </c>
      <c r="F26" s="22" t="n">
        <v>1</v>
      </c>
      <c r="G26" s="9"/>
      <c r="H26" s="9"/>
      <c r="I26" s="9"/>
      <c r="J26" s="9"/>
      <c r="K26" s="9"/>
      <c r="L26" s="9" t="n">
        <v>0.5</v>
      </c>
      <c r="M26" s="9" t="n">
        <v>1</v>
      </c>
      <c r="N26" s="9" t="n">
        <v>1</v>
      </c>
      <c r="O26" s="9" t="n">
        <v>1</v>
      </c>
      <c r="P26" s="9" t="n">
        <v>1</v>
      </c>
      <c r="Q26" s="9" t="n">
        <v>1</v>
      </c>
      <c r="R26" s="9" t="n">
        <v>1</v>
      </c>
      <c r="S26" s="24"/>
    </row>
    <row r="27" customFormat="false" ht="15" hidden="false" customHeight="false" outlineLevel="0" collapsed="false">
      <c r="A27" s="23" t="n">
        <f aca="false">IF(Yhteenveto!$B27="","",Yhteenveto!A27)</f>
        <v>19</v>
      </c>
      <c r="B27" s="23" t="str">
        <f aca="false">IF(Yhteenveto!$B27="","",Yhteenveto!B27)</f>
        <v>Nurmi Anu</v>
      </c>
      <c r="C27" s="9"/>
      <c r="D27" s="22" t="n">
        <v>0.5</v>
      </c>
      <c r="E27" s="0" t="n">
        <f aca="false">IF(ISNUMBER(A27)=1,SUM(G27:S27)*D27,"")</f>
        <v>1.5</v>
      </c>
      <c r="F27" s="22" t="n">
        <v>1</v>
      </c>
      <c r="G27" s="9"/>
      <c r="H27" s="9"/>
      <c r="I27" s="9"/>
      <c r="J27" s="9"/>
      <c r="K27" s="9"/>
      <c r="L27" s="9"/>
      <c r="M27" s="9"/>
      <c r="N27" s="9"/>
      <c r="O27" s="9" t="n">
        <v>0.5</v>
      </c>
      <c r="P27" s="9" t="n">
        <v>1</v>
      </c>
      <c r="Q27" s="9" t="n">
        <v>1</v>
      </c>
      <c r="R27" s="9" t="n">
        <v>0.5</v>
      </c>
      <c r="S27" s="24"/>
    </row>
    <row r="28" customFormat="false" ht="15" hidden="false" customHeight="false" outlineLevel="0" collapsed="false">
      <c r="A28" s="23" t="n">
        <f aca="false">IF(Yhteenveto!$B28="","",Yhteenveto!A28)</f>
        <v>20</v>
      </c>
      <c r="B28" s="23" t="str">
        <f aca="false">IF(Yhteenveto!$B28="","",Yhteenveto!B28)</f>
        <v>Nurmi Matti</v>
      </c>
      <c r="C28" s="9"/>
      <c r="D28" s="22" t="n">
        <v>0.5</v>
      </c>
      <c r="E28" s="0" t="n">
        <f aca="false">IF(ISNUMBER(A28)=1,SUM(G28:S28)*D28,"")</f>
        <v>3</v>
      </c>
      <c r="F28" s="22" t="n">
        <v>1</v>
      </c>
      <c r="G28" s="9" t="n">
        <v>0.5</v>
      </c>
      <c r="H28" s="9" t="n">
        <v>1</v>
      </c>
      <c r="I28" s="9" t="n">
        <v>1</v>
      </c>
      <c r="J28" s="9" t="n">
        <v>1</v>
      </c>
      <c r="K28" s="9" t="n">
        <v>1</v>
      </c>
      <c r="L28" s="9" t="n">
        <v>1</v>
      </c>
      <c r="M28" s="9" t="n">
        <v>0.5</v>
      </c>
      <c r="N28" s="9"/>
      <c r="O28" s="9"/>
      <c r="P28" s="9"/>
      <c r="Q28" s="9"/>
      <c r="R28" s="9"/>
      <c r="S28" s="24"/>
    </row>
    <row r="29" customFormat="false" ht="15" hidden="false" customHeight="false" outlineLevel="0" collapsed="false">
      <c r="A29" s="23" t="n">
        <f aca="false">IF(Yhteenveto!$B29="","",Yhteenveto!A29)</f>
        <v>21</v>
      </c>
      <c r="B29" s="23" t="str">
        <f aca="false">IF(Yhteenveto!$B29="","",Yhteenveto!B29)</f>
        <v>Nurmi Roy</v>
      </c>
      <c r="C29" s="9"/>
      <c r="D29" s="22" t="n">
        <v>0.5</v>
      </c>
      <c r="E29" s="0" t="n">
        <f aca="false">IF(ISNUMBER(A29)=1,SUM(G29:S29)*D29,"")</f>
        <v>1.5</v>
      </c>
      <c r="F29" s="22" t="n">
        <v>1</v>
      </c>
      <c r="G29" s="9"/>
      <c r="H29" s="9"/>
      <c r="I29" s="9"/>
      <c r="J29" s="9" t="n">
        <v>0.5</v>
      </c>
      <c r="K29" s="9" t="n">
        <v>1</v>
      </c>
      <c r="L29" s="9" t="n">
        <v>1</v>
      </c>
      <c r="M29" s="9" t="n">
        <v>0.5</v>
      </c>
      <c r="N29" s="9"/>
      <c r="O29" s="9"/>
      <c r="P29" s="9"/>
      <c r="Q29" s="9"/>
      <c r="R29" s="9"/>
      <c r="S29" s="24"/>
    </row>
    <row r="30" customFormat="false" ht="15" hidden="false" customHeight="false" outlineLevel="0" collapsed="false">
      <c r="A30" s="23" t="n">
        <f aca="false">IF(Yhteenveto!$B30="","",Yhteenveto!A30)</f>
        <v>22</v>
      </c>
      <c r="B30" s="23" t="str">
        <f aca="false">IF(Yhteenveto!$B30="","",Yhteenveto!B30)</f>
        <v>Räikkälä Jaakko</v>
      </c>
      <c r="C30" s="9"/>
      <c r="D30" s="22" t="n">
        <v>1</v>
      </c>
      <c r="E30" s="0" t="n">
        <f aca="false">IF(ISNUMBER(A30)=1,SUM(G30:S30)*D30,"")</f>
        <v>4</v>
      </c>
      <c r="F30" s="22" t="n">
        <v>1</v>
      </c>
      <c r="G30" s="9"/>
      <c r="H30" s="9"/>
      <c r="I30" s="9"/>
      <c r="J30" s="9"/>
      <c r="K30" s="9"/>
      <c r="L30" s="9"/>
      <c r="M30" s="9"/>
      <c r="N30" s="9" t="n">
        <v>0.5</v>
      </c>
      <c r="O30" s="9" t="n">
        <v>1</v>
      </c>
      <c r="P30" s="9" t="n">
        <v>1</v>
      </c>
      <c r="Q30" s="9" t="n">
        <v>1</v>
      </c>
      <c r="R30" s="9" t="n">
        <v>0.5</v>
      </c>
      <c r="S30" s="24"/>
    </row>
    <row r="31" customFormat="false" ht="15" hidden="false" customHeight="false" outlineLevel="0" collapsed="false">
      <c r="A31" s="23" t="n">
        <f aca="false">IF(Yhteenveto!$B31="","",Yhteenveto!A31)</f>
        <v>23</v>
      </c>
      <c r="B31" s="23" t="str">
        <f aca="false">IF(Yhteenveto!$B31="","",Yhteenveto!B31)</f>
        <v>Reisto Pasi</v>
      </c>
      <c r="C31" s="25" t="s">
        <v>74</v>
      </c>
      <c r="D31" s="22" t="n">
        <v>1</v>
      </c>
      <c r="E31" s="0" t="n">
        <f aca="false">IF(ISNUMBER(A31)=1,SUM(G31:S31)*D31,"")</f>
        <v>10.1</v>
      </c>
      <c r="F31" s="22" t="n">
        <v>1.5</v>
      </c>
      <c r="G31" s="9" t="n">
        <v>0.5</v>
      </c>
      <c r="H31" s="9" t="n">
        <v>1</v>
      </c>
      <c r="I31" s="9" t="n">
        <v>1</v>
      </c>
      <c r="J31" s="9" t="n">
        <v>1</v>
      </c>
      <c r="K31" s="9" t="n">
        <v>1.2</v>
      </c>
      <c r="L31" s="9" t="n">
        <v>1.2</v>
      </c>
      <c r="M31" s="9" t="n">
        <v>1.2</v>
      </c>
      <c r="N31" s="9" t="n">
        <v>1.2</v>
      </c>
      <c r="O31" s="9" t="n">
        <v>1.2</v>
      </c>
      <c r="P31" s="9" t="n">
        <v>0.6</v>
      </c>
      <c r="Q31" s="9"/>
      <c r="R31" s="9"/>
      <c r="S31" s="24"/>
    </row>
    <row r="32" customFormat="false" ht="15" hidden="false" customHeight="false" outlineLevel="0" collapsed="false">
      <c r="A32" s="23" t="n">
        <f aca="false">IF(Yhteenveto!$B32="","",Yhteenveto!A32)</f>
        <v>24</v>
      </c>
      <c r="B32" s="23" t="str">
        <f aca="false">IF(Yhteenveto!$B32="","",Yhteenveto!B32)</f>
        <v>Sahlsten Sonja</v>
      </c>
      <c r="C32" s="25"/>
      <c r="D32" s="22" t="n">
        <v>1</v>
      </c>
      <c r="E32" s="0" t="n">
        <f aca="false">IF(ISNUMBER(A32)=1,SUM(G32:S32)*D32,"")</f>
        <v>4</v>
      </c>
      <c r="F32" s="22" t="n">
        <v>1</v>
      </c>
      <c r="G32" s="9"/>
      <c r="H32" s="9"/>
      <c r="I32" s="9"/>
      <c r="J32" s="9"/>
      <c r="K32" s="9"/>
      <c r="L32" s="9"/>
      <c r="M32" s="9"/>
      <c r="N32" s="9" t="n">
        <v>0.5</v>
      </c>
      <c r="O32" s="9" t="n">
        <v>1</v>
      </c>
      <c r="P32" s="9" t="n">
        <v>1</v>
      </c>
      <c r="Q32" s="9" t="n">
        <v>1</v>
      </c>
      <c r="R32" s="9" t="n">
        <v>0.5</v>
      </c>
      <c r="S32" s="24"/>
    </row>
    <row r="33" customFormat="false" ht="15" hidden="false" customHeight="false" outlineLevel="0" collapsed="false">
      <c r="A33" s="23" t="n">
        <f aca="false">IF(Yhteenveto!$B33="","",Yhteenveto!A33)</f>
        <v>25</v>
      </c>
      <c r="B33" s="23" t="str">
        <f aca="false">IF(Yhteenveto!$B33="","",Yhteenveto!B33)</f>
        <v>Salo Tomi </v>
      </c>
      <c r="C33" s="25"/>
      <c r="D33" s="22" t="n">
        <v>1</v>
      </c>
      <c r="E33" s="0" t="n">
        <f aca="false">IF(ISNUMBER(A33)=1,SUM(G33:S33)*D33,"")</f>
        <v>10</v>
      </c>
      <c r="F33" s="22" t="n">
        <v>1</v>
      </c>
      <c r="G33" s="9" t="n">
        <v>0.5</v>
      </c>
      <c r="H33" s="9" t="n">
        <v>1</v>
      </c>
      <c r="I33" s="9" t="n">
        <v>1</v>
      </c>
      <c r="J33" s="9" t="n">
        <v>1</v>
      </c>
      <c r="K33" s="9" t="n">
        <v>1</v>
      </c>
      <c r="L33" s="9" t="n">
        <v>1</v>
      </c>
      <c r="M33" s="9" t="n">
        <v>1</v>
      </c>
      <c r="N33" s="9" t="n">
        <v>1</v>
      </c>
      <c r="O33" s="9" t="n">
        <v>1</v>
      </c>
      <c r="P33" s="9" t="n">
        <v>1</v>
      </c>
      <c r="Q33" s="9" t="n">
        <v>0.5</v>
      </c>
      <c r="R33" s="9"/>
      <c r="S33" s="24"/>
    </row>
    <row r="34" customFormat="false" ht="15" hidden="false" customHeight="false" outlineLevel="0" collapsed="false">
      <c r="A34" s="23" t="n">
        <f aca="false">IF(Yhteenveto!$B34="","",Yhteenveto!A34)</f>
        <v>26</v>
      </c>
      <c r="B34" s="23" t="str">
        <f aca="false">IF(Yhteenveto!$B34="","",Yhteenveto!B34)</f>
        <v>Tarjas Niina</v>
      </c>
      <c r="C34" s="25" t="s">
        <v>75</v>
      </c>
      <c r="D34" s="22" t="n">
        <v>1.6</v>
      </c>
      <c r="E34" s="0" t="n">
        <f aca="false">IF(ISNUMBER(A34)=1,SUM(G34:S34)*D34,"")</f>
        <v>7.2</v>
      </c>
      <c r="F34" s="22" t="n">
        <v>2.5</v>
      </c>
      <c r="G34" s="9"/>
      <c r="H34" s="9"/>
      <c r="I34" s="9"/>
      <c r="J34" s="9"/>
      <c r="K34" s="9"/>
      <c r="L34" s="9"/>
      <c r="M34" s="9"/>
      <c r="N34" s="9" t="n">
        <v>0.5</v>
      </c>
      <c r="O34" s="9" t="n">
        <v>1</v>
      </c>
      <c r="P34" s="9" t="n">
        <v>1</v>
      </c>
      <c r="Q34" s="9" t="n">
        <v>1</v>
      </c>
      <c r="R34" s="9" t="n">
        <v>1</v>
      </c>
      <c r="S34" s="24"/>
    </row>
    <row r="35" customFormat="false" ht="15" hidden="false" customHeight="false" outlineLevel="0" collapsed="false">
      <c r="A35" s="23" t="n">
        <f aca="false">IF(Yhteenveto!$B35="","",Yhteenveto!A35)</f>
        <v>27</v>
      </c>
      <c r="B35" s="23" t="str">
        <f aca="false">IF(Yhteenveto!$B35="","",Yhteenveto!B35)</f>
        <v>Tehl Nora</v>
      </c>
      <c r="C35" s="25"/>
      <c r="D35" s="22" t="n">
        <v>1</v>
      </c>
      <c r="E35" s="0" t="n">
        <f aca="false">IF(ISNUMBER(A35)=1,SUM(G35:S35)*D35,"")</f>
        <v>6</v>
      </c>
      <c r="F35" s="22" t="n">
        <v>1</v>
      </c>
      <c r="G35" s="9" t="n">
        <v>0.5</v>
      </c>
      <c r="H35" s="9" t="n">
        <v>1</v>
      </c>
      <c r="I35" s="9" t="n">
        <v>1</v>
      </c>
      <c r="J35" s="9" t="n">
        <v>1</v>
      </c>
      <c r="K35" s="9" t="n">
        <v>1</v>
      </c>
      <c r="L35" s="9" t="n">
        <v>1</v>
      </c>
      <c r="M35" s="9" t="n">
        <v>0.5</v>
      </c>
      <c r="N35" s="9"/>
      <c r="O35" s="9"/>
      <c r="P35" s="9"/>
      <c r="Q35" s="9"/>
      <c r="R35" s="9"/>
      <c r="S35" s="24"/>
    </row>
    <row r="36" customFormat="false" ht="15" hidden="false" customHeight="false" outlineLevel="0" collapsed="false">
      <c r="A36" s="23" t="n">
        <f aca="false">IF(Yhteenveto!$B36="","",Yhteenveto!A36)</f>
        <v>28</v>
      </c>
      <c r="B36" s="23" t="str">
        <f aca="false">IF(Yhteenveto!$B36="","",Yhteenveto!B36)</f>
        <v>Tiitinen Maija</v>
      </c>
      <c r="C36" s="26"/>
      <c r="D36" s="22" t="n">
        <v>1</v>
      </c>
      <c r="E36" s="0" t="n">
        <f aca="false">IF(ISNUMBER(A36)=1,SUM(G36:S36)*D36,"")</f>
        <v>2.5</v>
      </c>
      <c r="F36" s="22" t="n">
        <v>1</v>
      </c>
      <c r="G36" s="9"/>
      <c r="H36" s="9"/>
      <c r="I36" s="9"/>
      <c r="J36" s="9"/>
      <c r="K36" s="9"/>
      <c r="L36" s="9"/>
      <c r="M36" s="9"/>
      <c r="N36" s="9"/>
      <c r="O36" s="9"/>
      <c r="P36" s="9" t="n">
        <v>0.5</v>
      </c>
      <c r="Q36" s="9" t="n">
        <v>1</v>
      </c>
      <c r="R36" s="9" t="n">
        <v>1</v>
      </c>
      <c r="S36" s="24"/>
    </row>
    <row r="37" customFormat="false" ht="15" hidden="false" customHeight="false" outlineLevel="0" collapsed="false">
      <c r="A37" s="23" t="n">
        <f aca="false">IF(Yhteenveto!$B37="","",Yhteenveto!A37)</f>
        <v>29</v>
      </c>
      <c r="B37" s="23" t="str">
        <f aca="false">IF(Yhteenveto!$B37="","",Yhteenveto!B37)</f>
        <v>Tikka Tero</v>
      </c>
      <c r="C37" s="26"/>
      <c r="D37" s="22" t="n">
        <v>1</v>
      </c>
      <c r="E37" s="0" t="n">
        <f aca="false">IF(ISNUMBER(A37)=1,SUM(G37:S37)*D37,"")</f>
        <v>10</v>
      </c>
      <c r="F37" s="22" t="n">
        <v>1</v>
      </c>
      <c r="G37" s="9" t="n">
        <v>0.5</v>
      </c>
      <c r="H37" s="9" t="n">
        <v>1</v>
      </c>
      <c r="I37" s="9" t="n">
        <v>1</v>
      </c>
      <c r="J37" s="9" t="n">
        <v>1</v>
      </c>
      <c r="K37" s="9" t="n">
        <v>1</v>
      </c>
      <c r="L37" s="9" t="n">
        <v>1</v>
      </c>
      <c r="M37" s="9" t="n">
        <v>1</v>
      </c>
      <c r="N37" s="9" t="n">
        <v>1</v>
      </c>
      <c r="O37" s="9" t="n">
        <v>1</v>
      </c>
      <c r="P37" s="9" t="n">
        <v>1</v>
      </c>
      <c r="Q37" s="9" t="n">
        <v>0.5</v>
      </c>
      <c r="R37" s="9"/>
      <c r="S37" s="24"/>
    </row>
    <row r="38" customFormat="false" ht="15" hidden="false" customHeight="false" outlineLevel="0" collapsed="false">
      <c r="A38" s="23" t="n">
        <f aca="false">IF(Yhteenveto!$B38="","",Yhteenveto!A38)</f>
        <v>30</v>
      </c>
      <c r="B38" s="23" t="str">
        <f aca="false">IF(Yhteenveto!$B38="","",Yhteenveto!B38)</f>
        <v>Toivonen Tommi</v>
      </c>
      <c r="C38" s="25"/>
      <c r="D38" s="22" t="n">
        <v>1</v>
      </c>
      <c r="E38" s="0" t="n">
        <f aca="false">IF(ISNUMBER(A38)=1,SUM(G38:S38)*D38,"")</f>
        <v>5</v>
      </c>
      <c r="F38" s="22" t="n">
        <v>1</v>
      </c>
      <c r="G38" s="9" t="n">
        <v>0.5</v>
      </c>
      <c r="H38" s="9" t="n">
        <v>1</v>
      </c>
      <c r="I38" s="9" t="n">
        <v>1</v>
      </c>
      <c r="J38" s="9" t="n">
        <v>1</v>
      </c>
      <c r="K38" s="9" t="n">
        <v>1</v>
      </c>
      <c r="L38" s="9" t="n">
        <v>0.5</v>
      </c>
      <c r="M38" s="9"/>
      <c r="N38" s="9"/>
      <c r="O38" s="9"/>
      <c r="P38" s="9"/>
      <c r="Q38" s="9"/>
      <c r="R38" s="9"/>
      <c r="S38" s="24"/>
    </row>
    <row r="39" customFormat="false" ht="15" hidden="false" customHeight="false" outlineLevel="0" collapsed="false">
      <c r="A39" s="23" t="n">
        <f aca="false">IF(Yhteenveto!$B39="","",Yhteenveto!A39)</f>
        <v>31</v>
      </c>
      <c r="B39" s="23" t="str">
        <f aca="false">IF(Yhteenveto!$B39="","",Yhteenveto!B39)</f>
        <v>Tulonen Essi</v>
      </c>
      <c r="C39" s="26"/>
      <c r="D39" s="22" t="n">
        <v>1</v>
      </c>
      <c r="E39" s="0" t="n">
        <f aca="false">IF(ISNUMBER(A39)=1,SUM(G39:S39)*D39,"")</f>
        <v>4.5</v>
      </c>
      <c r="F39" s="22" t="n">
        <v>1</v>
      </c>
      <c r="G39" s="9"/>
      <c r="H39" s="9"/>
      <c r="I39" s="9"/>
      <c r="J39" s="9"/>
      <c r="K39" s="9"/>
      <c r="L39" s="9"/>
      <c r="M39" s="9"/>
      <c r="N39" s="9" t="n">
        <v>0.5</v>
      </c>
      <c r="O39" s="9" t="n">
        <v>1</v>
      </c>
      <c r="P39" s="9" t="n">
        <v>1</v>
      </c>
      <c r="Q39" s="9" t="n">
        <v>1</v>
      </c>
      <c r="R39" s="9" t="n">
        <v>1</v>
      </c>
      <c r="S39" s="24"/>
    </row>
    <row r="40" customFormat="false" ht="15" hidden="false" customHeight="false" outlineLevel="0" collapsed="false">
      <c r="A40" s="23" t="n">
        <f aca="false">IF(Yhteenveto!$B40="","",Yhteenveto!A40)</f>
        <v>32</v>
      </c>
      <c r="B40" s="23" t="str">
        <f aca="false">IF(Yhteenveto!$B40="","",Yhteenveto!B40)</f>
        <v>Turanlahti Mailiina</v>
      </c>
      <c r="C40" s="26" t="s">
        <v>76</v>
      </c>
      <c r="D40" s="22" t="n">
        <v>1.2</v>
      </c>
      <c r="E40" s="0" t="n">
        <f aca="false">IF(ISNUMBER(A40)=1,SUM(G40:S40)*D40,"")</f>
        <v>3</v>
      </c>
      <c r="F40" s="22" t="n">
        <v>1.5</v>
      </c>
      <c r="G40" s="9"/>
      <c r="H40" s="9"/>
      <c r="I40" s="9"/>
      <c r="J40" s="9"/>
      <c r="K40" s="9"/>
      <c r="L40" s="9"/>
      <c r="M40" s="9"/>
      <c r="N40" s="9"/>
      <c r="O40" s="9"/>
      <c r="P40" s="9" t="n">
        <v>0.5</v>
      </c>
      <c r="Q40" s="9" t="n">
        <v>1</v>
      </c>
      <c r="R40" s="9" t="n">
        <v>1</v>
      </c>
      <c r="S40" s="24"/>
    </row>
    <row r="41" customFormat="false" ht="15" hidden="false" customHeight="false" outlineLevel="0" collapsed="false">
      <c r="A41" s="23" t="n">
        <f aca="false">IF(Yhteenveto!$B41="","",Yhteenveto!A41)</f>
        <v>33</v>
      </c>
      <c r="B41" s="23" t="str">
        <f aca="false">IF(Yhteenveto!$B41="","",Yhteenveto!B41)</f>
        <v>Valo Hannu</v>
      </c>
      <c r="C41" s="25"/>
      <c r="D41" s="22" t="n">
        <v>1</v>
      </c>
      <c r="E41" s="0" t="n">
        <f aca="false">IF(ISNUMBER(A41)=1,SUM(G41:S41)*D41,"")</f>
        <v>3</v>
      </c>
      <c r="F41" s="22" t="n">
        <v>1</v>
      </c>
      <c r="G41" s="9"/>
      <c r="H41" s="9"/>
      <c r="I41" s="9" t="n">
        <v>0.5</v>
      </c>
      <c r="J41" s="9" t="n">
        <v>1</v>
      </c>
      <c r="K41" s="9" t="n">
        <v>1</v>
      </c>
      <c r="L41" s="9" t="n">
        <v>0.5</v>
      </c>
      <c r="M41" s="9"/>
      <c r="N41" s="9"/>
      <c r="O41" s="9"/>
      <c r="P41" s="9"/>
      <c r="Q41" s="9"/>
      <c r="R41" s="9"/>
      <c r="S41" s="24"/>
    </row>
    <row r="42" customFormat="false" ht="15" hidden="false" customHeight="false" outlineLevel="0" collapsed="false">
      <c r="A42" s="23" t="n">
        <f aca="false">IF(Yhteenveto!$B42="","",Yhteenveto!A42)</f>
        <v>34</v>
      </c>
      <c r="B42" s="23" t="str">
        <f aca="false">IF(Yhteenveto!$B42="","",Yhteenveto!B42)</f>
        <v>Vesanen Soili</v>
      </c>
      <c r="C42" s="26"/>
      <c r="D42" s="22" t="n">
        <v>1</v>
      </c>
      <c r="E42" s="0" t="n">
        <f aca="false">IF(ISNUMBER(A42)=1,SUM(G42:S42)*D42,"")</f>
        <v>3</v>
      </c>
      <c r="F42" s="22" t="n">
        <v>1</v>
      </c>
      <c r="G42" s="27"/>
      <c r="H42" s="27"/>
      <c r="I42" s="27"/>
      <c r="J42" s="27" t="n">
        <v>0.5</v>
      </c>
      <c r="K42" s="27" t="n">
        <v>1</v>
      </c>
      <c r="L42" s="27" t="n">
        <v>1</v>
      </c>
      <c r="M42" s="27" t="n">
        <v>0.5</v>
      </c>
      <c r="N42" s="27"/>
      <c r="O42" s="27"/>
      <c r="P42" s="27"/>
      <c r="Q42" s="27"/>
      <c r="R42" s="27"/>
      <c r="S42" s="24"/>
    </row>
    <row r="43" customFormat="false" ht="15" hidden="false" customHeight="false" outlineLevel="0" collapsed="false">
      <c r="A43" s="23" t="n">
        <f aca="false">IF(Yhteenveto!$B43="","",Yhteenveto!A43)</f>
        <v>35</v>
      </c>
      <c r="B43" s="23" t="str">
        <f aca="false">IF(Yhteenveto!$B43="","",Yhteenveto!B43)</f>
        <v>Voipio Mikko</v>
      </c>
      <c r="C43" s="25"/>
      <c r="D43" s="28" t="n">
        <v>1</v>
      </c>
      <c r="E43" s="0" t="n">
        <f aca="false">IF(ISNUMBER(A43)=1,SUM(G43:S43)*D43,"")</f>
        <v>4</v>
      </c>
      <c r="F43" s="28" t="n">
        <v>1</v>
      </c>
      <c r="G43" s="27"/>
      <c r="H43" s="27"/>
      <c r="I43" s="27" t="n">
        <v>0.5</v>
      </c>
      <c r="J43" s="27" t="n">
        <v>1</v>
      </c>
      <c r="K43" s="27" t="n">
        <v>1</v>
      </c>
      <c r="L43" s="27" t="n">
        <v>1</v>
      </c>
      <c r="M43" s="27" t="n">
        <v>0.5</v>
      </c>
      <c r="N43" s="27"/>
      <c r="O43" s="27"/>
      <c r="P43" s="27"/>
      <c r="Q43" s="27"/>
      <c r="R43" s="27"/>
      <c r="S43" s="24"/>
    </row>
    <row r="44" customFormat="false" ht="15" hidden="false" customHeight="false" outlineLevel="0" collapsed="false">
      <c r="A44" s="23" t="n">
        <f aca="false">IF(Yhteenveto!$B44="","",Yhteenveto!A44)</f>
        <v>36</v>
      </c>
      <c r="B44" s="23" t="str">
        <f aca="false">IF(Yhteenveto!$B44="","",Yhteenveto!B44)</f>
        <v>Vorma Kai</v>
      </c>
      <c r="C44" s="25"/>
      <c r="D44" s="28" t="n">
        <v>1</v>
      </c>
      <c r="E44" s="0" t="n">
        <f aca="false">IF(ISNUMBER(A44)=1,SUM(G44:S44)*D44,"")</f>
        <v>4.5</v>
      </c>
      <c r="F44" s="29" t="n">
        <v>1</v>
      </c>
      <c r="G44" s="27"/>
      <c r="H44" s="27"/>
      <c r="I44" s="27"/>
      <c r="J44" s="27"/>
      <c r="K44" s="27"/>
      <c r="L44" s="27"/>
      <c r="M44" s="27"/>
      <c r="N44" s="27" t="n">
        <v>0.5</v>
      </c>
      <c r="O44" s="27" t="n">
        <v>1</v>
      </c>
      <c r="P44" s="27" t="n">
        <v>1</v>
      </c>
      <c r="Q44" s="27" t="n">
        <v>1</v>
      </c>
      <c r="R44" s="27" t="n">
        <v>1</v>
      </c>
      <c r="S44" s="24"/>
    </row>
    <row r="45" customFormat="false" ht="15" hidden="false" customHeight="false" outlineLevel="0" collapsed="false">
      <c r="A45" s="23" t="str">
        <f aca="false">IF(Yhteenveto!$B45="","",Yhteenveto!A45)</f>
        <v/>
      </c>
      <c r="B45" s="23" t="str">
        <f aca="false">IF(Yhteenveto!$B45="","",Yhteenveto!B45)</f>
        <v/>
      </c>
      <c r="C45" s="25"/>
      <c r="D45" s="23"/>
      <c r="E45" s="0" t="str">
        <f aca="false">IF(ISNUMBER(A45)=1,SUM(G45:S45)*D45,"")</f>
        <v/>
      </c>
      <c r="F45" s="23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4"/>
    </row>
    <row r="46" customFormat="false" ht="15" hidden="false" customHeight="false" outlineLevel="0" collapsed="false">
      <c r="A46" s="23" t="str">
        <f aca="false">IF(Yhteenveto!$B46="","",Yhteenveto!A46)</f>
        <v/>
      </c>
      <c r="B46" s="23" t="str">
        <f aca="false">IF(Yhteenveto!$B46="","",Yhteenveto!B46)</f>
        <v/>
      </c>
      <c r="C46" s="25"/>
      <c r="D46" s="23"/>
      <c r="E46" s="0" t="str">
        <f aca="false">IF(ISNUMBER(A46)=1,SUM(G46:S46)*D46,"")</f>
        <v/>
      </c>
      <c r="F46" s="23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4"/>
    </row>
    <row r="47" customFormat="false" ht="15" hidden="false" customHeight="false" outlineLevel="0" collapsed="false">
      <c r="A47" s="23" t="str">
        <f aca="false">IF(Yhteenveto!$B47="","",Yhteenveto!A47)</f>
        <v/>
      </c>
      <c r="B47" s="23" t="str">
        <f aca="false">IF(Yhteenveto!$B47="","",Yhteenveto!B47)</f>
        <v/>
      </c>
      <c r="C47" s="25"/>
      <c r="D47" s="23"/>
      <c r="E47" s="0" t="str">
        <f aca="false">IF(ISNUMBER(A47)=1,SUM(G47:S47)*D47,"")</f>
        <v/>
      </c>
      <c r="F47" s="23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4"/>
    </row>
    <row r="48" customFormat="false" ht="15" hidden="false" customHeight="false" outlineLevel="0" collapsed="false">
      <c r="A48" s="23" t="str">
        <f aca="false">IF(Yhteenveto!$B48="","",Yhteenveto!A48)</f>
        <v/>
      </c>
      <c r="B48" s="23" t="str">
        <f aca="false">IF(Yhteenveto!$B48="","",Yhteenveto!B48)</f>
        <v/>
      </c>
      <c r="C48" s="25"/>
      <c r="D48" s="23"/>
      <c r="E48" s="0" t="str">
        <f aca="false">IF(ISNUMBER(A48)=1,SUM(G48:S48)*D48,"")</f>
        <v/>
      </c>
      <c r="F48" s="23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4"/>
    </row>
  </sheetData>
  <conditionalFormatting sqref="A9:S57">
    <cfRule type="expression" priority="2" aboveAverage="0" equalAverage="0" bottom="0" percent="0" rank="0" text="" dxfId="0">
      <formula>AND(NOT(ISBLANK($B9)),ISEVEN($A9))</formula>
    </cfRule>
    <cfRule type="expression" priority="3" aboveAverage="0" equalAverage="0" bottom="0" percent="0" rank="0" text="" dxfId="1">
      <formula>ISNUMBER($A9)=1</formula>
    </cfRule>
  </conditionalFormatting>
  <conditionalFormatting sqref="V9">
    <cfRule type="expression" priority="4" aboveAverage="0" equalAverage="0" bottom="0" percent="0" rank="0" text="" dxfId="2">
      <formula>AND(NOT(ISBLANK(B9)),ISEVEN(A9))=1</formula>
    </cfRule>
  </conditionalFormatting>
  <printOptions headings="false" gridLines="false" gridLinesSet="true" horizontalCentered="false" verticalCentered="false"/>
  <pageMargins left="0.75" right="0.75" top="1" bottom="1" header="0.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&amp;CPSK Kupla &amp;D&amp;R&amp;P/&amp;N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G3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RowHeight="15"/>
  <cols>
    <col collapsed="false" hidden="false" max="1" min="1" style="0" width="8.36744186046512"/>
    <col collapsed="false" hidden="false" max="2" min="2" style="0" width="33.5953488372093"/>
    <col collapsed="false" hidden="false" max="3" min="3" style="0" width="10.3395348837209"/>
    <col collapsed="false" hidden="false" max="4" min="4" style="0" width="6.64651162790698"/>
    <col collapsed="false" hidden="false" max="5" min="5" style="0" width="12.6744186046512"/>
    <col collapsed="false" hidden="false" max="6" min="6" style="3" width="7.13953488372093"/>
    <col collapsed="false" hidden="false" max="7" min="7" style="3" width="15.0139534883721"/>
    <col collapsed="false" hidden="false" max="8" min="8" style="30" width="11.2"/>
    <col collapsed="false" hidden="false" max="9" min="9" style="30" width="15.2604651162791"/>
    <col collapsed="false" hidden="false" max="10" min="10" style="31" width="11.3209302325581"/>
    <col collapsed="false" hidden="false" max="22" min="11" style="13" width="4.55348837209302"/>
    <col collapsed="false" hidden="false" max="68" min="23" style="0" width="4.55348837209302"/>
    <col collapsed="false" hidden="false" max="1025" min="69" style="0" width="10.8279069767442"/>
  </cols>
  <sheetData>
    <row r="1" s="13" customFormat="true" ht="15" hidden="false" customHeight="false" outlineLevel="0" collapsed="false">
      <c r="A1" s="32"/>
      <c r="B1" s="33"/>
      <c r="C1" s="33"/>
      <c r="D1" s="33"/>
      <c r="E1" s="33"/>
      <c r="F1" s="34"/>
      <c r="G1" s="34" t="s">
        <v>77</v>
      </c>
      <c r="H1" s="35" t="n">
        <f aca="false">SUMIF(C7:C61,"=k",F7:F61)</f>
        <v>678.635</v>
      </c>
      <c r="I1" s="34" t="s">
        <v>78</v>
      </c>
      <c r="J1" s="36" t="n">
        <f aca="false">Kulut!H1/Nimenhuuto!F6</f>
        <v>16.5520731707317</v>
      </c>
      <c r="K1" s="13" t="n">
        <v>1</v>
      </c>
      <c r="L1" s="13" t="n">
        <v>2</v>
      </c>
      <c r="M1" s="13" t="n">
        <v>3</v>
      </c>
      <c r="N1" s="13" t="n">
        <v>4</v>
      </c>
      <c r="O1" s="13" t="n">
        <v>5</v>
      </c>
      <c r="P1" s="13" t="n">
        <v>6</v>
      </c>
      <c r="Q1" s="13" t="n">
        <v>7</v>
      </c>
      <c r="R1" s="13" t="n">
        <v>8</v>
      </c>
      <c r="S1" s="13" t="n">
        <v>9</v>
      </c>
      <c r="T1" s="13" t="n">
        <v>10</v>
      </c>
      <c r="U1" s="13" t="n">
        <v>11</v>
      </c>
      <c r="V1" s="13" t="n">
        <v>12</v>
      </c>
      <c r="W1" s="13" t="n">
        <v>13</v>
      </c>
      <c r="X1" s="13" t="n">
        <v>14</v>
      </c>
      <c r="Y1" s="13" t="n">
        <v>15</v>
      </c>
      <c r="Z1" s="13" t="n">
        <v>16</v>
      </c>
      <c r="AA1" s="13" t="n">
        <v>17</v>
      </c>
      <c r="AB1" s="13" t="n">
        <v>18</v>
      </c>
      <c r="AC1" s="13" t="n">
        <v>19</v>
      </c>
      <c r="AD1" s="13" t="n">
        <v>20</v>
      </c>
      <c r="AE1" s="13" t="n">
        <v>21</v>
      </c>
      <c r="AF1" s="13" t="n">
        <v>22</v>
      </c>
      <c r="AG1" s="13" t="n">
        <v>23</v>
      </c>
      <c r="AH1" s="13" t="n">
        <v>24</v>
      </c>
      <c r="AI1" s="13" t="n">
        <v>25</v>
      </c>
      <c r="AJ1" s="13" t="n">
        <v>26</v>
      </c>
      <c r="AK1" s="13" t="n">
        <v>27</v>
      </c>
      <c r="AL1" s="13" t="n">
        <v>28</v>
      </c>
      <c r="AM1" s="13" t="n">
        <v>29</v>
      </c>
      <c r="AN1" s="13" t="n">
        <v>30</v>
      </c>
      <c r="AO1" s="13" t="n">
        <v>31</v>
      </c>
      <c r="AP1" s="13" t="n">
        <v>32</v>
      </c>
      <c r="AQ1" s="13" t="n">
        <v>33</v>
      </c>
      <c r="AR1" s="13" t="n">
        <v>34</v>
      </c>
      <c r="AS1" s="13" t="n">
        <v>35</v>
      </c>
      <c r="AT1" s="13" t="n">
        <v>36</v>
      </c>
      <c r="AU1" s="13" t="n">
        <v>37</v>
      </c>
    </row>
    <row r="2" s="13" customFormat="true" ht="15" hidden="false" customHeight="false" outlineLevel="0" collapsed="false">
      <c r="A2" s="32"/>
      <c r="B2" s="33"/>
      <c r="C2" s="33"/>
      <c r="D2" s="33"/>
      <c r="E2" s="33"/>
      <c r="F2" s="34"/>
      <c r="G2" s="34" t="s">
        <v>79</v>
      </c>
      <c r="H2" s="35" t="n">
        <f aca="false">SUMIF(C7:C61,"=m",F7:F61)</f>
        <v>1143.86</v>
      </c>
      <c r="I2" s="34" t="s">
        <v>80</v>
      </c>
      <c r="J2" s="36" t="n">
        <f aca="false">Kulut!H2/Nimenhuuto!E6</f>
        <v>6.71279342723005</v>
      </c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</row>
    <row r="3" customFormat="false" ht="15" hidden="false" customHeight="false" outlineLevel="0" collapsed="false">
      <c r="A3" s="32"/>
      <c r="B3" s="33"/>
      <c r="C3" s="33"/>
      <c r="D3" s="33"/>
      <c r="E3" s="33"/>
      <c r="F3" s="14"/>
      <c r="G3" s="14"/>
      <c r="H3" s="37"/>
      <c r="I3" s="37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</row>
    <row r="4" customFormat="false" ht="15" hidden="false" customHeight="false" outlineLevel="0" collapsed="false">
      <c r="F4" s="14"/>
      <c r="G4" s="14"/>
      <c r="H4" s="37"/>
      <c r="I4" s="37"/>
      <c r="J4" s="38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</row>
    <row r="5" s="39" customFormat="true" ht="15" hidden="false" customHeight="false" outlineLevel="0" collapsed="false">
      <c r="J5" s="38" t="s">
        <v>21</v>
      </c>
      <c r="K5" s="13" t="n">
        <f aca="false">IF(K6="","",SUM(K7:K51))</f>
        <v>0</v>
      </c>
      <c r="L5" s="13" t="n">
        <f aca="false">IF(L6="","",SUM(L7:L51))</f>
        <v>973.18</v>
      </c>
      <c r="M5" s="13" t="n">
        <f aca="false">IF(M6="","",SUM(M7:M51))</f>
        <v>0</v>
      </c>
      <c r="N5" s="13" t="n">
        <f aca="false">IF(N6="","",SUM(N7:N51))</f>
        <v>0</v>
      </c>
      <c r="O5" s="13" t="n">
        <f aca="false">IF(O6="","",SUM(O7:O51))</f>
        <v>0</v>
      </c>
      <c r="P5" s="13" t="n">
        <f aca="false">IF(P6="","",SUM(P7:P51))</f>
        <v>0</v>
      </c>
      <c r="Q5" s="13" t="n">
        <f aca="false">IF(Q6="","",SUM(Q7:Q51))</f>
        <v>0</v>
      </c>
      <c r="R5" s="13" t="n">
        <f aca="false">IF(R6="","",SUM(R7:R51))</f>
        <v>0</v>
      </c>
      <c r="S5" s="13" t="n">
        <f aca="false">IF(S6="","",SUM(S7:S51))</f>
        <v>0</v>
      </c>
      <c r="T5" s="13" t="n">
        <f aca="false">IF(T6="","",SUM(T7:T51))</f>
        <v>0</v>
      </c>
      <c r="U5" s="13" t="n">
        <f aca="false">IF(U6="","",SUM(U7:U51))</f>
        <v>0</v>
      </c>
      <c r="V5" s="13" t="n">
        <f aca="false">IF(V6="","",SUM(V7:V51))</f>
        <v>0</v>
      </c>
      <c r="W5" s="13" t="n">
        <f aca="false">IF(W6="","",SUM(W7:W51))</f>
        <v>0</v>
      </c>
      <c r="X5" s="13" t="n">
        <f aca="false">IF(X6="","",SUM(X7:X51))</f>
        <v>0</v>
      </c>
      <c r="Y5" s="13" t="n">
        <f aca="false">IF(Y6="","",SUM(Y7:Y51))</f>
        <v>0</v>
      </c>
      <c r="Z5" s="13" t="n">
        <f aca="false">IF(Z6="","",SUM(Z7:Z51))</f>
        <v>0</v>
      </c>
      <c r="AA5" s="13" t="n">
        <f aca="false">IF(AA6="","",SUM(AA7:AA51))</f>
        <v>0</v>
      </c>
      <c r="AB5" s="13" t="n">
        <f aca="false">IF(AB6="","",SUM(AB7:AB51))</f>
        <v>0</v>
      </c>
      <c r="AC5" s="13" t="n">
        <f aca="false">IF(AC6="","",SUM(AC7:AC51))</f>
        <v>0</v>
      </c>
      <c r="AD5" s="13" t="n">
        <f aca="false">IF(AD6="","",SUM(AD7:AD51))</f>
        <v>73.955</v>
      </c>
      <c r="AE5" s="13" t="n">
        <f aca="false">IF(AE6="","",SUM(AE7:AE51))</f>
        <v>0</v>
      </c>
      <c r="AF5" s="13" t="n">
        <f aca="false">IF(AF6="","",SUM(AF7:AF51))</f>
        <v>0</v>
      </c>
      <c r="AG5" s="13" t="n">
        <f aca="false">IF(AG6="","",SUM(AG7:AG51))</f>
        <v>696.01</v>
      </c>
      <c r="AH5" s="13" t="n">
        <f aca="false">IF(AH6="","",SUM(AH7:AH51))</f>
        <v>0</v>
      </c>
      <c r="AI5" s="13" t="n">
        <f aca="false">IF(AI6="","",SUM(AI7:AI51))</f>
        <v>0</v>
      </c>
      <c r="AJ5" s="13" t="n">
        <f aca="false">IF(AJ6="","",SUM(AJ7:AJ51))</f>
        <v>0</v>
      </c>
      <c r="AK5" s="13" t="n">
        <f aca="false">IF(AK6="","",SUM(AK7:AK51))</f>
        <v>0</v>
      </c>
      <c r="AL5" s="13" t="n">
        <f aca="false">IF(AL6="","",SUM(AL7:AL51))</f>
        <v>0</v>
      </c>
      <c r="AM5" s="13" t="n">
        <f aca="false">IF(AM6="","",SUM(AM7:AM51))</f>
        <v>72.85</v>
      </c>
      <c r="AN5" s="13" t="n">
        <f aca="false">IF(AN6="","",SUM(AN7:AN51))</f>
        <v>0</v>
      </c>
      <c r="AO5" s="13" t="n">
        <f aca="false">IF(AO6="","",SUM(AO7:AO51))</f>
        <v>0</v>
      </c>
      <c r="AP5" s="13" t="n">
        <f aca="false">IF(AP6="","",SUM(AP7:AP51))</f>
        <v>0</v>
      </c>
      <c r="AQ5" s="13" t="n">
        <f aca="false">IF(AQ6="","",SUM(AQ7:AQ51))</f>
        <v>0</v>
      </c>
      <c r="AR5" s="13" t="n">
        <f aca="false">IF(AR6="","",SUM(AR7:AR51))</f>
        <v>0</v>
      </c>
      <c r="AS5" s="13" t="n">
        <f aca="false">IF(AS6="","",SUM(AS7:AS51))</f>
        <v>0</v>
      </c>
      <c r="AT5" s="13" t="n">
        <f aca="false">IF(AT6="","",SUM(AT7:AT51))</f>
        <v>0</v>
      </c>
      <c r="AU5" s="13" t="str">
        <f aca="false">IF(AU6="","",SUM(AU7:AU51))</f>
        <v/>
      </c>
      <c r="AV5" s="13"/>
    </row>
    <row r="6" customFormat="false" ht="121" hidden="false" customHeight="false" outlineLevel="0" collapsed="false">
      <c r="A6" s="19" t="s">
        <v>81</v>
      </c>
      <c r="B6" s="19" t="s">
        <v>82</v>
      </c>
      <c r="C6" s="19" t="s">
        <v>83</v>
      </c>
      <c r="D6" s="19" t="s">
        <v>84</v>
      </c>
      <c r="E6" s="19" t="s">
        <v>85</v>
      </c>
      <c r="F6" s="19" t="s">
        <v>86</v>
      </c>
      <c r="G6" s="19" t="s">
        <v>87</v>
      </c>
      <c r="H6" s="40" t="s">
        <v>88</v>
      </c>
      <c r="I6" s="40" t="s">
        <v>89</v>
      </c>
      <c r="J6" s="41"/>
      <c r="K6" s="42" t="str">
        <f aca="false">IF(INDEX(Yhteenveto!$B$9:$B$60,Kulut!K1)=0,"",INDEX(Yhteenveto!$B$9:$B$60,Kulut!K1))</f>
        <v>Anttonen Kirsi</v>
      </c>
      <c r="L6" s="42" t="str">
        <f aca="false">IF(INDEX(Yhteenveto!$B$9:$B$60,Kulut!L1)=0,"",INDEX(Yhteenveto!$B$9:$B$60,Kulut!L1))</f>
        <v>Averbach Jani</v>
      </c>
      <c r="M6" s="42" t="str">
        <f aca="false">IF(INDEX(Yhteenveto!$B$9:$B$60,Kulut!M1)=0,"",INDEX(Yhteenveto!$B$9:$B$60,Kulut!M1))</f>
        <v>Dobrucki Marcin</v>
      </c>
      <c r="N6" s="42" t="str">
        <f aca="false">IF(INDEX(Yhteenveto!$B$9:$B$60,Kulut!N1)=0,"",INDEX(Yhteenveto!$B$9:$B$60,Kulut!N1))</f>
        <v>Huhta Pekka</v>
      </c>
      <c r="O6" s="42" t="str">
        <f aca="false">IF(INDEX(Yhteenveto!$B$9:$B$60,Kulut!O1)=0,"",INDEX(Yhteenveto!$B$9:$B$60,Kulut!O1))</f>
        <v>Ikävalko Jaakko</v>
      </c>
      <c r="P6" s="42" t="str">
        <f aca="false">IF(INDEX(Yhteenveto!$B$9:$B$60,Kulut!P1)=0,"",INDEX(Yhteenveto!$B$9:$B$60,Kulut!P1))</f>
        <v>Isaksson Jari</v>
      </c>
      <c r="Q6" s="42" t="str">
        <f aca="false">IF(INDEX(Yhteenveto!$B$9:$B$60,Kulut!Q1)=0,"",INDEX(Yhteenveto!$B$9:$B$60,Kulut!Q1))</f>
        <v>Jaakkola Teemu</v>
      </c>
      <c r="R6" s="42" t="str">
        <f aca="false">IF(INDEX(Yhteenveto!$B$9:$B$60,Kulut!R1)=0,"",INDEX(Yhteenveto!$B$9:$B$60,Kulut!R1))</f>
        <v>Jonson Virpi</v>
      </c>
      <c r="S6" s="42" t="str">
        <f aca="false">IF(INDEX(Yhteenveto!$B$9:$B$60,Kulut!S1)=0,"",INDEX(Yhteenveto!$B$9:$B$60,Kulut!S1))</f>
        <v>Kling Peter</v>
      </c>
      <c r="T6" s="42" t="str">
        <f aca="false">IF(INDEX(Yhteenveto!$B$9:$B$60,Kulut!T1)=0,"",INDEX(Yhteenveto!$B$9:$B$60,Kulut!T1))</f>
        <v>Korhonen Antti</v>
      </c>
      <c r="U6" s="42" t="str">
        <f aca="false">IF(INDEX(Yhteenveto!$B$9:$B$60,Kulut!U1)=0,"",INDEX(Yhteenveto!$B$9:$B$60,Kulut!U1))</f>
        <v>Koskinen Mikko</v>
      </c>
      <c r="V6" s="42" t="str">
        <f aca="false">IF(INDEX(Yhteenveto!$B$9:$B$60,Kulut!V1)=0,"",INDEX(Yhteenveto!$B$9:$B$60,Kulut!V1))</f>
        <v>Kotola Sakari</v>
      </c>
      <c r="W6" s="42" t="str">
        <f aca="false">IF(INDEX(Yhteenveto!$B$9:$B$60,Kulut!W1)=0,"",INDEX(Yhteenveto!$B$9:$B$60,Kulut!W1))</f>
        <v>Lahti Teemu</v>
      </c>
      <c r="X6" s="42" t="str">
        <f aca="false">IF(INDEX(Yhteenveto!$B$9:$B$60,Kulut!X1)=0,"",INDEX(Yhteenveto!$B$9:$B$60,Kulut!X1))</f>
        <v>Lehmuskoski Jani</v>
      </c>
      <c r="Y6" s="42" t="str">
        <f aca="false">IF(INDEX(Yhteenveto!$B$9:$B$60,Kulut!Y1)=0,"",INDEX(Yhteenveto!$B$9:$B$60,Kulut!Y1))</f>
        <v>Leppäkases Jouni</v>
      </c>
      <c r="Z6" s="42" t="str">
        <f aca="false">IF(INDEX(Yhteenveto!$B$9:$B$60,Kulut!Z1)=0,"",INDEX(Yhteenveto!$B$9:$B$60,Kulut!Z1))</f>
        <v>Liukkonen Ukko</v>
      </c>
      <c r="AA6" s="42" t="str">
        <f aca="false">IF(INDEX(Yhteenveto!$B$9:$B$60,Kulut!AA1)=0,"",INDEX(Yhteenveto!$B$9:$B$60,Kulut!AA1))</f>
        <v>Luukkanen Hannamari</v>
      </c>
      <c r="AB6" s="42" t="str">
        <f aca="false">IF(INDEX(Yhteenveto!$B$9:$B$60,Kulut!AB1)=0,"",INDEX(Yhteenveto!$B$9:$B$60,Kulut!AB1))</f>
        <v>Mäki Hannu</v>
      </c>
      <c r="AC6" s="42" t="str">
        <f aca="false">IF(INDEX(Yhteenveto!$B$9:$B$60,Kulut!AC1)=0,"",INDEX(Yhteenveto!$B$9:$B$60,Kulut!AC1))</f>
        <v>Nurmi Anu</v>
      </c>
      <c r="AD6" s="42" t="str">
        <f aca="false">IF(INDEX(Yhteenveto!$B$9:$B$60,Kulut!AD1)=0,"",INDEX(Yhteenveto!$B$9:$B$60,Kulut!AD1))</f>
        <v>Nurmi Matti</v>
      </c>
      <c r="AE6" s="42" t="str">
        <f aca="false">IF(INDEX(Yhteenveto!$B$9:$B$60,Kulut!AE1)=0,"",INDEX(Yhteenveto!$B$9:$B$60,Kulut!AE1))</f>
        <v>Nurmi Roy</v>
      </c>
      <c r="AF6" s="42" t="str">
        <f aca="false">IF(INDEX(Yhteenveto!$B$9:$B$60,Kulut!AF1)=0,"",INDEX(Yhteenveto!$B$9:$B$60,Kulut!AF1))</f>
        <v>Räikkälä Jaakko</v>
      </c>
      <c r="AG6" s="42" t="str">
        <f aca="false">IF(INDEX(Yhteenveto!$B$9:$B$60,Kulut!AG1)=0,"",INDEX(Yhteenveto!$B$9:$B$60,Kulut!AG1))</f>
        <v>Reisto Pasi</v>
      </c>
      <c r="AH6" s="42" t="str">
        <f aca="false">IF(INDEX(Yhteenveto!$B$9:$B$60,Kulut!AH1)=0,"",INDEX(Yhteenveto!$B$9:$B$60,Kulut!AH1))</f>
        <v>Sahlsten Sonja</v>
      </c>
      <c r="AI6" s="42" t="str">
        <f aca="false">IF(INDEX(Yhteenveto!$B$9:$B$60,Kulut!AI1)=0,"",INDEX(Yhteenveto!$B$9:$B$60,Kulut!AI1))</f>
        <v>Salo Tomi </v>
      </c>
      <c r="AJ6" s="42" t="str">
        <f aca="false">IF(INDEX(Yhteenveto!$B$9:$B$60,Kulut!AJ1)=0,"",INDEX(Yhteenveto!$B$9:$B$60,Kulut!AJ1))</f>
        <v>Tarjas Niina</v>
      </c>
      <c r="AK6" s="42" t="str">
        <f aca="false">IF(INDEX(Yhteenveto!$B$9:$B$60,Kulut!AK1)=0,"",INDEX(Yhteenveto!$B$9:$B$60,Kulut!AK1))</f>
        <v>Tehl Nora</v>
      </c>
      <c r="AL6" s="42" t="str">
        <f aca="false">IF(INDEX(Yhteenveto!$B$9:$B$60,Kulut!AL1)=0,"",INDEX(Yhteenveto!$B$9:$B$60,Kulut!AL1))</f>
        <v>Tiitinen Maija</v>
      </c>
      <c r="AM6" s="42" t="str">
        <f aca="false">IF(INDEX(Yhteenveto!$B$9:$B$60,Kulut!AM1)=0,"",INDEX(Yhteenveto!$B$9:$B$60,Kulut!AM1))</f>
        <v>Tikka Tero</v>
      </c>
      <c r="AN6" s="42" t="str">
        <f aca="false">IF(INDEX(Yhteenveto!$B$9:$B$60,Kulut!AN1)=0,"",INDEX(Yhteenveto!$B$9:$B$60,Kulut!AN1))</f>
        <v>Toivonen Tommi</v>
      </c>
      <c r="AO6" s="42" t="str">
        <f aca="false">IF(INDEX(Yhteenveto!$B$9:$B$60,Kulut!AO1)=0,"",INDEX(Yhteenveto!$B$9:$B$60,Kulut!AO1))</f>
        <v>Tulonen Essi</v>
      </c>
      <c r="AP6" s="42" t="str">
        <f aca="false">IF(INDEX(Yhteenveto!$B$9:$B$60,Kulut!AP1)=0,"",INDEX(Yhteenveto!$B$9:$B$60,Kulut!AP1))</f>
        <v>Turanlahti Mailiina</v>
      </c>
      <c r="AQ6" s="42" t="str">
        <f aca="false">IF(INDEX(Yhteenveto!$B$9:$B$60,Kulut!AQ1)=0,"",INDEX(Yhteenveto!$B$9:$B$60,Kulut!AQ1))</f>
        <v>Valo Hannu</v>
      </c>
      <c r="AR6" s="42" t="str">
        <f aca="false">IF(INDEX(Yhteenveto!$B$9:$B$60,Kulut!AR1)=0,"",INDEX(Yhteenveto!$B$9:$B$60,Kulut!AR1))</f>
        <v>Vesanen Soili</v>
      </c>
      <c r="AS6" s="42" t="str">
        <f aca="false">IF(INDEX(Yhteenveto!$B$9:$B$60,Kulut!AS1)=0,"",INDEX(Yhteenveto!$B$9:$B$60,Kulut!AS1))</f>
        <v>Voipio Mikko</v>
      </c>
      <c r="AT6" s="42" t="str">
        <f aca="false">IF(INDEX(Yhteenveto!$B$9:$B$60,Kulut!AT1)=0,"",INDEX(Yhteenveto!$B$9:$B$60,Kulut!AT1))</f>
        <v>Vorma Kai</v>
      </c>
      <c r="AU6" s="42" t="str">
        <f aca="false">IF(INDEX(Yhteenveto!$B$9:$B$60,Kulut!AU1)=0,"",INDEX(Yhteenveto!$B$9:$B$60,Kulut!AU1))</f>
        <v/>
      </c>
      <c r="AV6" s="42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</row>
    <row r="7" customFormat="false" ht="15" hidden="false" customHeight="false" outlineLevel="0" collapsed="false">
      <c r="A7" s="0" t="n">
        <v>1</v>
      </c>
      <c r="B7" s="0" t="s">
        <v>90</v>
      </c>
      <c r="C7" s="0" t="s">
        <v>91</v>
      </c>
      <c r="D7" s="0" t="n">
        <v>1</v>
      </c>
      <c r="E7" s="0" t="n">
        <v>612.11</v>
      </c>
      <c r="F7" s="3" t="n">
        <f aca="false">IF(ISBLANK(E7)=1,"",D7*E7)</f>
        <v>612.11</v>
      </c>
      <c r="G7" s="36" t="n">
        <f aca="false">IF(C7="k",Kulut!F7/Nimenhuuto!$F$6,IF(C7="m",F7/Nimenhuuto!$E$6,0))</f>
        <v>3.59219483568075</v>
      </c>
      <c r="H7" s="44" t="s">
        <v>45</v>
      </c>
      <c r="I7" s="0"/>
      <c r="K7" s="13" t="str">
        <f aca="false">IF(ISBLANK($F7)=1,"",IF(K$6=$H7,$F7,IF(ISBLANK($I7)=1,"",IF(K$6=$I7,-1*$F7,""))))</f>
        <v/>
      </c>
      <c r="L7" s="13" t="str">
        <f aca="false">IF(ISBLANK($F7)=1,"",IF(L$6=$H7,$F7,IF(ISBLANK($I7)=1,"",IF(L$6=$I7,-1*$F7,""))))</f>
        <v/>
      </c>
      <c r="M7" s="13" t="str">
        <f aca="false">IF(ISBLANK($F7)=1,"",IF(M$6=$H7,$F7,IF(ISBLANK($I7)=1,"",IF(M$6=$I7,-1*$F7,""))))</f>
        <v/>
      </c>
      <c r="N7" s="13" t="str">
        <f aca="false">IF(ISBLANK($F7)=1,"",IF(N$6=$H7,$F7,IF(ISBLANK($I7)=1,"",IF(N$6=$I7,-1*$F7,""))))</f>
        <v/>
      </c>
      <c r="O7" s="13" t="str">
        <f aca="false">IF(ISBLANK($F7)=1,"",IF(O$6=$H7,$F7,IF(ISBLANK($I7)=1,"",IF(O$6=$I7,-1*$F7,""))))</f>
        <v/>
      </c>
      <c r="P7" s="13" t="str">
        <f aca="false">IF(ISBLANK($F7)=1,"",IF(P$6=$H7,$F7,IF(ISBLANK($I7)=1,"",IF(P$6=$I7,-1*$F7,""))))</f>
        <v/>
      </c>
      <c r="Q7" s="13" t="str">
        <f aca="false">IF(ISBLANK($F7)=1,"",IF(Q$6=$H7,$F7,IF(ISBLANK($I7)=1,"",IF(Q$6=$I7,-1*$F7,""))))</f>
        <v/>
      </c>
      <c r="R7" s="13" t="str">
        <f aca="false">IF(ISBLANK($F7)=1,"",IF(R$6=$H7,$F7,IF(ISBLANK($I7)=1,"",IF(R$6=$I7,-1*$F7,""))))</f>
        <v/>
      </c>
      <c r="S7" s="13" t="str">
        <f aca="false">IF(ISBLANK($F7)=1,"",IF(S$6=$H7,$F7,IF(ISBLANK($I7)=1,"",IF(S$6=$I7,-1*$F7,""))))</f>
        <v/>
      </c>
      <c r="T7" s="13" t="str">
        <f aca="false">IF(ISBLANK($F7)=1,"",IF(T$6=$H7,$F7,IF(ISBLANK($I7)=1,"",IF(T$6=$I7,-1*$F7,""))))</f>
        <v/>
      </c>
      <c r="U7" s="13" t="str">
        <f aca="false">IF(ISBLANK($F7)=1,"",IF(U$6=$H7,$F7,IF(ISBLANK($I7)=1,"",IF(U$6=$I7,-1*$F7,""))))</f>
        <v/>
      </c>
      <c r="V7" s="13" t="str">
        <f aca="false">IF(ISBLANK($F7)=1,"",IF(V$6=$H7,$F7,IF(ISBLANK($I7)=1,"",IF(V$6=$I7,-1*$F7,""))))</f>
        <v/>
      </c>
      <c r="W7" s="13" t="str">
        <f aca="false">IF(ISBLANK($F7)=1,"",IF(W$6=$H7,$F7,IF(ISBLANK($I7)=1,"",IF(W$6=$I7,-1*$F7,""))))</f>
        <v/>
      </c>
      <c r="X7" s="13" t="str">
        <f aca="false">IF(ISBLANK($F7)=1,"",IF(X$6=$H7,$F7,IF(ISBLANK($I7)=1,"",IF(X$6=$I7,-1*$F7,""))))</f>
        <v/>
      </c>
      <c r="Y7" s="13" t="str">
        <f aca="false">IF(ISBLANK($F7)=1,"",IF(Y$6=$H7,$F7,IF(ISBLANK($I7)=1,"",IF(Y$6=$I7,-1*$F7,""))))</f>
        <v/>
      </c>
      <c r="Z7" s="13" t="str">
        <f aca="false">IF(ISBLANK($F7)=1,"",IF(Z$6=$H7,$F7,IF(ISBLANK($I7)=1,"",IF(Z$6=$I7,-1*$F7,""))))</f>
        <v/>
      </c>
      <c r="AA7" s="13" t="str">
        <f aca="false">IF(ISBLANK($F7)=1,"",IF(AA$6=$H7,$F7,IF(ISBLANK($I7)=1,"",IF(AA$6=$I7,-1*$F7,""))))</f>
        <v/>
      </c>
      <c r="AB7" s="13" t="str">
        <f aca="false">IF(ISBLANK($F7)=1,"",IF(AB$6=$H7,$F7,IF(ISBLANK($I7)=1,"",IF(AB$6=$I7,-1*$F7,""))))</f>
        <v/>
      </c>
      <c r="AC7" s="13" t="str">
        <f aca="false">IF(ISBLANK($F7)=1,"",IF(AC$6=$H7,$F7,IF(ISBLANK($I7)=1,"",IF(AC$6=$I7,-1*$F7,""))))</f>
        <v/>
      </c>
      <c r="AD7" s="13" t="str">
        <f aca="false">IF(ISBLANK($F7)=1,"",IF(AD$6=$H7,$F7,IF(ISBLANK($I7)=1,"",IF(AD$6=$I7,-1*$F7,""))))</f>
        <v/>
      </c>
      <c r="AE7" s="13" t="str">
        <f aca="false">IF(ISBLANK($F7)=1,"",IF(AE$6=$H7,$F7,IF(ISBLANK($I7)=1,"",IF(AE$6=$I7,-1*$F7,""))))</f>
        <v/>
      </c>
      <c r="AF7" s="13" t="str">
        <f aca="false">IF(ISBLANK($F7)=1,"",IF(AF$6=$H7,$F7,IF(ISBLANK($I7)=1,"",IF(AF$6=$I7,-1*$F7,""))))</f>
        <v/>
      </c>
      <c r="AG7" s="13" t="n">
        <f aca="false">IF(ISBLANK($F7)=1,"",IF(AG$6=$H7,$F7,IF(ISBLANK($I7)=1,"",IF(AG$6=$I7,-1*$F7,""))))</f>
        <v>612.11</v>
      </c>
      <c r="AH7" s="13" t="str">
        <f aca="false">IF(ISBLANK($F7)=1,"",IF(AH$6=$H7,$F7,IF(ISBLANK($I7)=1,"",IF(AH$6=$I7,-1*$F7,""))))</f>
        <v/>
      </c>
      <c r="AI7" s="13" t="str">
        <f aca="false">IF(ISBLANK($F7)=1,"",IF(AI$6=$H7,$F7,IF(ISBLANK($I7)=1,"",IF(AI$6=$I7,-1*$F7,""))))</f>
        <v/>
      </c>
      <c r="AJ7" s="13" t="str">
        <f aca="false">IF(ISBLANK($F7)=1,"",IF(AJ$6=$H7,$F7,IF(ISBLANK($I7)=1,"",IF(AJ$6=$I7,-1*$F7,""))))</f>
        <v/>
      </c>
      <c r="AK7" s="13" t="str">
        <f aca="false">IF(ISBLANK($F7)=1,"",IF(AK$6=$H7,$F7,IF(ISBLANK($I7)=1,"",IF(AK$6=$I7,-1*$F7,""))))</f>
        <v/>
      </c>
      <c r="AL7" s="13" t="str">
        <f aca="false">IF(ISBLANK($F7)=1,"",IF(AL$6=$H7,$F7,IF(ISBLANK($I7)=1,"",IF(AL$6=$I7,-1*$F7,""))))</f>
        <v/>
      </c>
      <c r="AM7" s="13" t="str">
        <f aca="false">IF(ISBLANK($F7)=1,"",IF(AM$6=$H7,$F7,IF(ISBLANK($I7)=1,"",IF(AM$6=$I7,-1*$F7,""))))</f>
        <v/>
      </c>
      <c r="AN7" s="13" t="str">
        <f aca="false">IF(ISBLANK($F7)=1,"",IF(AN$6=$H7,$F7,IF(ISBLANK($I7)=1,"",IF(AN$6=$I7,-1*$F7,""))))</f>
        <v/>
      </c>
      <c r="AO7" s="13" t="str">
        <f aca="false">IF(ISBLANK($F7)=1,"",IF(AO$6=$H7,$F7,IF(ISBLANK($I7)=1,"",IF(AO$6=$I7,-1*$F7,""))))</f>
        <v/>
      </c>
      <c r="AP7" s="13" t="str">
        <f aca="false">IF(ISBLANK($F7)=1,"",IF(AP$6=$H7,$F7,IF(ISBLANK($I7)=1,"",IF(AP$6=$I7,-1*$F7,""))))</f>
        <v/>
      </c>
      <c r="AQ7" s="13" t="str">
        <f aca="false">IF(ISBLANK($F7)=1,"",IF(AQ$6=$H7,$F7,IF(ISBLANK($I7)=1,"",IF(AQ$6=$I7,-1*$F7,""))))</f>
        <v/>
      </c>
      <c r="AR7" s="13" t="str">
        <f aca="false">IF(ISBLANK($F7)=1,"",IF(AR$6=$H7,$F7,IF(ISBLANK($I7)=1,"",IF(AR$6=$I7,-1*$F7,""))))</f>
        <v/>
      </c>
      <c r="AS7" s="13" t="str">
        <f aca="false">IF(ISBLANK($F7)=1,"",IF(AS$6=$H7,$F7,IF(ISBLANK($I7)=1,"",IF(AS$6=$I7,-1*$F7,""))))</f>
        <v/>
      </c>
      <c r="AT7" s="13" t="str">
        <f aca="false">IF(ISBLANK($F7)=1,"",IF(AT$6=$H7,$F7,IF(ISBLANK($I7)=1,"",IF(AT$6=$I7,-1*$F7,""))))</f>
        <v/>
      </c>
      <c r="AU7" s="13" t="str">
        <f aca="false">IF(ISBLANK($F7)=1,"",IF(AU$6=$H7,$F7,IF(ISBLANK($I7)=1,"",IF(AU$6=$I7,-1*$F7,""))))</f>
        <v/>
      </c>
      <c r="AV7" s="13"/>
    </row>
    <row r="8" customFormat="false" ht="15" hidden="false" customHeight="false" outlineLevel="0" collapsed="false">
      <c r="A8" s="0" t="n">
        <f aca="false">IF(ISBLANK(B8)=1,"",A7+1)</f>
        <v>2</v>
      </c>
      <c r="B8" s="0" t="s">
        <v>92</v>
      </c>
      <c r="C8" s="0" t="s">
        <v>91</v>
      </c>
      <c r="D8" s="0" t="n">
        <v>1</v>
      </c>
      <c r="E8" s="0" t="n">
        <v>83.9</v>
      </c>
      <c r="F8" s="3" t="n">
        <f aca="false">IF(ISBLANK(E8)=1,"",D8*E8)</f>
        <v>83.9</v>
      </c>
      <c r="G8" s="36" t="n">
        <f aca="false">IF(C8="k",Kulut!F8/Nimenhuuto!$F$6,IF(C8="m",F8/Nimenhuuto!$E$6,0))</f>
        <v>0.492370892018779</v>
      </c>
      <c r="H8" s="44" t="s">
        <v>45</v>
      </c>
      <c r="I8" s="0"/>
      <c r="K8" s="13" t="str">
        <f aca="false">IF(ISBLANK($F8)=1,"",IF(K$6=$H8,$F8,IF(ISBLANK($I8)=1,"",IF(K$6=$I8,-1*$F8,""))))</f>
        <v/>
      </c>
      <c r="L8" s="13" t="str">
        <f aca="false">IF(ISBLANK($F8)=1,"",IF(L$6=$H8,$F8,IF(ISBLANK($I8)=1,"",IF(L$6=$I8,-1*$F8,""))))</f>
        <v/>
      </c>
      <c r="M8" s="13" t="str">
        <f aca="false">IF(ISBLANK($F8)=1,"",IF(M$6=$H8,$F8,IF(ISBLANK($I8)=1,"",IF(M$6=$I8,-1*$F8,""))))</f>
        <v/>
      </c>
      <c r="N8" s="13" t="str">
        <f aca="false">IF(ISBLANK($F8)=1,"",IF(N$6=$H8,$F8,IF(ISBLANK($I8)=1,"",IF(N$6=$I8,-1*$F8,""))))</f>
        <v/>
      </c>
      <c r="O8" s="13" t="str">
        <f aca="false">IF(ISBLANK($F8)=1,"",IF(O$6=$H8,$F8,IF(ISBLANK($I8)=1,"",IF(O$6=$I8,-1*$F8,""))))</f>
        <v/>
      </c>
      <c r="P8" s="13" t="str">
        <f aca="false">IF(ISBLANK($F8)=1,"",IF(P$6=$H8,$F8,IF(ISBLANK($I8)=1,"",IF(P$6=$I8,-1*$F8,""))))</f>
        <v/>
      </c>
      <c r="Q8" s="13" t="str">
        <f aca="false">IF(ISBLANK($F8)=1,"",IF(Q$6=$H8,$F8,IF(ISBLANK($I8)=1,"",IF(Q$6=$I8,-1*$F8,""))))</f>
        <v/>
      </c>
      <c r="R8" s="13" t="str">
        <f aca="false">IF(ISBLANK($F8)=1,"",IF(R$6=$H8,$F8,IF(ISBLANK($I8)=1,"",IF(R$6=$I8,-1*$F8,""))))</f>
        <v/>
      </c>
      <c r="S8" s="13" t="str">
        <f aca="false">IF(ISBLANK($F8)=1,"",IF(S$6=$H8,$F8,IF(ISBLANK($I8)=1,"",IF(S$6=$I8,-1*$F8,""))))</f>
        <v/>
      </c>
      <c r="T8" s="13" t="str">
        <f aca="false">IF(ISBLANK($F8)=1,"",IF(T$6=$H8,$F8,IF(ISBLANK($I8)=1,"",IF(T$6=$I8,-1*$F8,""))))</f>
        <v/>
      </c>
      <c r="U8" s="13" t="str">
        <f aca="false">IF(ISBLANK($F8)=1,"",IF(U$6=$H8,$F8,IF(ISBLANK($I8)=1,"",IF(U$6=$I8,-1*$F8,""))))</f>
        <v/>
      </c>
      <c r="V8" s="13" t="str">
        <f aca="false">IF(ISBLANK($F8)=1,"",IF(V$6=$H8,$F8,IF(ISBLANK($I8)=1,"",IF(V$6=$I8,-1*$F8,""))))</f>
        <v/>
      </c>
      <c r="W8" s="13" t="str">
        <f aca="false">IF(ISBLANK($F8)=1,"",IF(W$6=$H8,$F8,IF(ISBLANK($I8)=1,"",IF(W$6=$I8,-1*$F8,""))))</f>
        <v/>
      </c>
      <c r="X8" s="13" t="str">
        <f aca="false">IF(ISBLANK($F8)=1,"",IF(X$6=$H8,$F8,IF(ISBLANK($I8)=1,"",IF(X$6=$I8,-1*$F8,""))))</f>
        <v/>
      </c>
      <c r="Y8" s="13" t="str">
        <f aca="false">IF(ISBLANK($F8)=1,"",IF(Y$6=$H8,$F8,IF(ISBLANK($I8)=1,"",IF(Y$6=$I8,-1*$F8,""))))</f>
        <v/>
      </c>
      <c r="Z8" s="13" t="str">
        <f aca="false">IF(ISBLANK($F8)=1,"",IF(Z$6=$H8,$F8,IF(ISBLANK($I8)=1,"",IF(Z$6=$I8,-1*$F8,""))))</f>
        <v/>
      </c>
      <c r="AA8" s="13" t="str">
        <f aca="false">IF(ISBLANK($F8)=1,"",IF(AA$6=$H8,$F8,IF(ISBLANK($I8)=1,"",IF(AA$6=$I8,-1*$F8,""))))</f>
        <v/>
      </c>
      <c r="AB8" s="13" t="str">
        <f aca="false">IF(ISBLANK($F8)=1,"",IF(AB$6=$H8,$F8,IF(ISBLANK($I8)=1,"",IF(AB$6=$I8,-1*$F8,""))))</f>
        <v/>
      </c>
      <c r="AC8" s="13" t="str">
        <f aca="false">IF(ISBLANK($F8)=1,"",IF(AC$6=$H8,$F8,IF(ISBLANK($I8)=1,"",IF(AC$6=$I8,-1*$F8,""))))</f>
        <v/>
      </c>
      <c r="AD8" s="13" t="str">
        <f aca="false">IF(ISBLANK($F8)=1,"",IF(AD$6=$H8,$F8,IF(ISBLANK($I8)=1,"",IF(AD$6=$I8,-1*$F8,""))))</f>
        <v/>
      </c>
      <c r="AE8" s="13" t="str">
        <f aca="false">IF(ISBLANK($F8)=1,"",IF(AE$6=$H8,$F8,IF(ISBLANK($I8)=1,"",IF(AE$6=$I8,-1*$F8,""))))</f>
        <v/>
      </c>
      <c r="AF8" s="13" t="str">
        <f aca="false">IF(ISBLANK($F8)=1,"",IF(AF$6=$H8,$F8,IF(ISBLANK($I8)=1,"",IF(AF$6=$I8,-1*$F8,""))))</f>
        <v/>
      </c>
      <c r="AG8" s="13" t="n">
        <f aca="false">IF(ISBLANK($F8)=1,"",IF(AG$6=$H8,$F8,IF(ISBLANK($I8)=1,"",IF(AG$6=$I8,-1*$F8,""))))</f>
        <v>83.9</v>
      </c>
      <c r="AH8" s="13" t="str">
        <f aca="false">IF(ISBLANK($F8)=1,"",IF(AH$6=$H8,$F8,IF(ISBLANK($I8)=1,"",IF(AH$6=$I8,-1*$F8,""))))</f>
        <v/>
      </c>
      <c r="AI8" s="13" t="str">
        <f aca="false">IF(ISBLANK($F8)=1,"",IF(AI$6=$H8,$F8,IF(ISBLANK($I8)=1,"",IF(AI$6=$I8,-1*$F8,""))))</f>
        <v/>
      </c>
      <c r="AJ8" s="13" t="str">
        <f aca="false">IF(ISBLANK($F8)=1,"",IF(AJ$6=$H8,$F8,IF(ISBLANK($I8)=1,"",IF(AJ$6=$I8,-1*$F8,""))))</f>
        <v/>
      </c>
      <c r="AK8" s="13" t="str">
        <f aca="false">IF(ISBLANK($F8)=1,"",IF(AK$6=$H8,$F8,IF(ISBLANK($I8)=1,"",IF(AK$6=$I8,-1*$F8,""))))</f>
        <v/>
      </c>
      <c r="AL8" s="13" t="str">
        <f aca="false">IF(ISBLANK($F8)=1,"",IF(AL$6=$H8,$F8,IF(ISBLANK($I8)=1,"",IF(AL$6=$I8,-1*$F8,""))))</f>
        <v/>
      </c>
      <c r="AM8" s="13" t="str">
        <f aca="false">IF(ISBLANK($F8)=1,"",IF(AM$6=$H8,$F8,IF(ISBLANK($I8)=1,"",IF(AM$6=$I8,-1*$F8,""))))</f>
        <v/>
      </c>
      <c r="AN8" s="13" t="str">
        <f aca="false">IF(ISBLANK($F8)=1,"",IF(AN$6=$H8,$F8,IF(ISBLANK($I8)=1,"",IF(AN$6=$I8,-1*$F8,""))))</f>
        <v/>
      </c>
      <c r="AO8" s="13" t="str">
        <f aca="false">IF(ISBLANK($F8)=1,"",IF(AO$6=$H8,$F8,IF(ISBLANK($I8)=1,"",IF(AO$6=$I8,-1*$F8,""))))</f>
        <v/>
      </c>
      <c r="AP8" s="13" t="str">
        <f aca="false">IF(ISBLANK($F8)=1,"",IF(AP$6=$H8,$F8,IF(ISBLANK($I8)=1,"",IF(AP$6=$I8,-1*$F8,""))))</f>
        <v/>
      </c>
      <c r="AQ8" s="13" t="str">
        <f aca="false">IF(ISBLANK($F8)=1,"",IF(AQ$6=$H8,$F8,IF(ISBLANK($I8)=1,"",IF(AQ$6=$I8,-1*$F8,""))))</f>
        <v/>
      </c>
      <c r="AR8" s="13" t="str">
        <f aca="false">IF(ISBLANK($F8)=1,"",IF(AR$6=$H8,$F8,IF(ISBLANK($I8)=1,"",IF(AR$6=$I8,-1*$F8,""))))</f>
        <v/>
      </c>
      <c r="AS8" s="13" t="str">
        <f aca="false">IF(ISBLANK($F8)=1,"",IF(AS$6=$H8,$F8,IF(ISBLANK($I8)=1,"",IF(AS$6=$I8,-1*$F8,""))))</f>
        <v/>
      </c>
      <c r="AT8" s="13" t="str">
        <f aca="false">IF(ISBLANK($F8)=1,"",IF(AT$6=$H8,$F8,IF(ISBLANK($I8)=1,"",IF(AT$6=$I8,-1*$F8,""))))</f>
        <v/>
      </c>
      <c r="AU8" s="13" t="str">
        <f aca="false">IF(ISBLANK($F8)=1,"",IF(AU$6=$H8,$F8,IF(ISBLANK($I8)=1,"",IF(AU$6=$I8,-1*$F8,""))))</f>
        <v/>
      </c>
      <c r="AV8" s="13"/>
    </row>
    <row r="9" customFormat="false" ht="15" hidden="false" customHeight="false" outlineLevel="0" collapsed="false">
      <c r="A9" s="0" t="n">
        <f aca="false">IF(ISBLANK(B9)=1,"",A8+1)</f>
        <v>3</v>
      </c>
      <c r="B9" s="0" t="s">
        <v>93</v>
      </c>
      <c r="C9" s="0" t="s">
        <v>94</v>
      </c>
      <c r="D9" s="0" t="n">
        <v>45</v>
      </c>
      <c r="E9" s="0" t="n">
        <v>1.499</v>
      </c>
      <c r="F9" s="3" t="n">
        <f aca="false">IF(ISBLANK(E9)=1,"",D9*E9)</f>
        <v>67.455</v>
      </c>
      <c r="G9" s="36" t="n">
        <f aca="false">IF(C9="k",Kulut!F9/Nimenhuuto!$F$6,IF(C9="m",F9/Nimenhuuto!$E$6,0))</f>
        <v>1.64524390243902</v>
      </c>
      <c r="H9" s="44" t="s">
        <v>42</v>
      </c>
      <c r="I9" s="0"/>
      <c r="K9" s="13" t="str">
        <f aca="false">IF(ISBLANK($F9)=1,"",IF(K$6=$H9,$F9,IF(ISBLANK($I9)=1,"",IF(K$6=$I9,-1*$F9,""))))</f>
        <v/>
      </c>
      <c r="L9" s="13" t="str">
        <f aca="false">IF(ISBLANK($F9)=1,"",IF(L$6=$H9,$F9,IF(ISBLANK($I9)=1,"",IF(L$6=$I9,-1*$F9,""))))</f>
        <v/>
      </c>
      <c r="M9" s="13" t="str">
        <f aca="false">IF(ISBLANK($F9)=1,"",IF(M$6=$H9,$F9,IF(ISBLANK($I9)=1,"",IF(M$6=$I9,-1*$F9,""))))</f>
        <v/>
      </c>
      <c r="N9" s="13" t="str">
        <f aca="false">IF(ISBLANK($F9)=1,"",IF(N$6=$H9,$F9,IF(ISBLANK($I9)=1,"",IF(N$6=$I9,-1*$F9,""))))</f>
        <v/>
      </c>
      <c r="O9" s="13" t="str">
        <f aca="false">IF(ISBLANK($F9)=1,"",IF(O$6=$H9,$F9,IF(ISBLANK($I9)=1,"",IF(O$6=$I9,-1*$F9,""))))</f>
        <v/>
      </c>
      <c r="P9" s="13" t="str">
        <f aca="false">IF(ISBLANK($F9)=1,"",IF(P$6=$H9,$F9,IF(ISBLANK($I9)=1,"",IF(P$6=$I9,-1*$F9,""))))</f>
        <v/>
      </c>
      <c r="Q9" s="13" t="str">
        <f aca="false">IF(ISBLANK($F9)=1,"",IF(Q$6=$H9,$F9,IF(ISBLANK($I9)=1,"",IF(Q$6=$I9,-1*$F9,""))))</f>
        <v/>
      </c>
      <c r="R9" s="13" t="str">
        <f aca="false">IF(ISBLANK($F9)=1,"",IF(R$6=$H9,$F9,IF(ISBLANK($I9)=1,"",IF(R$6=$I9,-1*$F9,""))))</f>
        <v/>
      </c>
      <c r="S9" s="13" t="str">
        <f aca="false">IF(ISBLANK($F9)=1,"",IF(S$6=$H9,$F9,IF(ISBLANK($I9)=1,"",IF(S$6=$I9,-1*$F9,""))))</f>
        <v/>
      </c>
      <c r="T9" s="13" t="str">
        <f aca="false">IF(ISBLANK($F9)=1,"",IF(T$6=$H9,$F9,IF(ISBLANK($I9)=1,"",IF(T$6=$I9,-1*$F9,""))))</f>
        <v/>
      </c>
      <c r="U9" s="13" t="str">
        <f aca="false">IF(ISBLANK($F9)=1,"",IF(U$6=$H9,$F9,IF(ISBLANK($I9)=1,"",IF(U$6=$I9,-1*$F9,""))))</f>
        <v/>
      </c>
      <c r="V9" s="13" t="str">
        <f aca="false">IF(ISBLANK($F9)=1,"",IF(V$6=$H9,$F9,IF(ISBLANK($I9)=1,"",IF(V$6=$I9,-1*$F9,""))))</f>
        <v/>
      </c>
      <c r="W9" s="13" t="str">
        <f aca="false">IF(ISBLANK($F9)=1,"",IF(W$6=$H9,$F9,IF(ISBLANK($I9)=1,"",IF(W$6=$I9,-1*$F9,""))))</f>
        <v/>
      </c>
      <c r="X9" s="13" t="str">
        <f aca="false">IF(ISBLANK($F9)=1,"",IF(X$6=$H9,$F9,IF(ISBLANK($I9)=1,"",IF(X$6=$I9,-1*$F9,""))))</f>
        <v/>
      </c>
      <c r="Y9" s="13" t="str">
        <f aca="false">IF(ISBLANK($F9)=1,"",IF(Y$6=$H9,$F9,IF(ISBLANK($I9)=1,"",IF(Y$6=$I9,-1*$F9,""))))</f>
        <v/>
      </c>
      <c r="Z9" s="13" t="str">
        <f aca="false">IF(ISBLANK($F9)=1,"",IF(Z$6=$H9,$F9,IF(ISBLANK($I9)=1,"",IF(Z$6=$I9,-1*$F9,""))))</f>
        <v/>
      </c>
      <c r="AA9" s="13" t="str">
        <f aca="false">IF(ISBLANK($F9)=1,"",IF(AA$6=$H9,$F9,IF(ISBLANK($I9)=1,"",IF(AA$6=$I9,-1*$F9,""))))</f>
        <v/>
      </c>
      <c r="AB9" s="13" t="str">
        <f aca="false">IF(ISBLANK($F9)=1,"",IF(AB$6=$H9,$F9,IF(ISBLANK($I9)=1,"",IF(AB$6=$I9,-1*$F9,""))))</f>
        <v/>
      </c>
      <c r="AC9" s="13" t="str">
        <f aca="false">IF(ISBLANK($F9)=1,"",IF(AC$6=$H9,$F9,IF(ISBLANK($I9)=1,"",IF(AC$6=$I9,-1*$F9,""))))</f>
        <v/>
      </c>
      <c r="AD9" s="13" t="n">
        <f aca="false">IF(ISBLANK($F9)=1,"",IF(AD$6=$H9,$F9,IF(ISBLANK($I9)=1,"",IF(AD$6=$I9,-1*$F9,""))))</f>
        <v>67.455</v>
      </c>
      <c r="AE9" s="13" t="str">
        <f aca="false">IF(ISBLANK($F9)=1,"",IF(AE$6=$H9,$F9,IF(ISBLANK($I9)=1,"",IF(AE$6=$I9,-1*$F9,""))))</f>
        <v/>
      </c>
      <c r="AF9" s="13" t="str">
        <f aca="false">IF(ISBLANK($F9)=1,"",IF(AF$6=$H9,$F9,IF(ISBLANK($I9)=1,"",IF(AF$6=$I9,-1*$F9,""))))</f>
        <v/>
      </c>
      <c r="AG9" s="13" t="str">
        <f aca="false">IF(ISBLANK($F9)=1,"",IF(AG$6=$H9,$F9,IF(ISBLANK($I9)=1,"",IF(AG$6=$I9,-1*$F9,""))))</f>
        <v/>
      </c>
      <c r="AH9" s="13" t="str">
        <f aca="false">IF(ISBLANK($F9)=1,"",IF(AH$6=$H9,$F9,IF(ISBLANK($I9)=1,"",IF(AH$6=$I9,-1*$F9,""))))</f>
        <v/>
      </c>
      <c r="AI9" s="13" t="str">
        <f aca="false">IF(ISBLANK($F9)=1,"",IF(AI$6=$H9,$F9,IF(ISBLANK($I9)=1,"",IF(AI$6=$I9,-1*$F9,""))))</f>
        <v/>
      </c>
      <c r="AJ9" s="13" t="str">
        <f aca="false">IF(ISBLANK($F9)=1,"",IF(AJ$6=$H9,$F9,IF(ISBLANK($I9)=1,"",IF(AJ$6=$I9,-1*$F9,""))))</f>
        <v/>
      </c>
      <c r="AK9" s="13" t="str">
        <f aca="false">IF(ISBLANK($F9)=1,"",IF(AK$6=$H9,$F9,IF(ISBLANK($I9)=1,"",IF(AK$6=$I9,-1*$F9,""))))</f>
        <v/>
      </c>
      <c r="AL9" s="13" t="str">
        <f aca="false">IF(ISBLANK($F9)=1,"",IF(AL$6=$H9,$F9,IF(ISBLANK($I9)=1,"",IF(AL$6=$I9,-1*$F9,""))))</f>
        <v/>
      </c>
      <c r="AM9" s="13" t="str">
        <f aca="false">IF(ISBLANK($F9)=1,"",IF(AM$6=$H9,$F9,IF(ISBLANK($I9)=1,"",IF(AM$6=$I9,-1*$F9,""))))</f>
        <v/>
      </c>
      <c r="AN9" s="13" t="str">
        <f aca="false">IF(ISBLANK($F9)=1,"",IF(AN$6=$H9,$F9,IF(ISBLANK($I9)=1,"",IF(AN$6=$I9,-1*$F9,""))))</f>
        <v/>
      </c>
      <c r="AO9" s="13" t="str">
        <f aca="false">IF(ISBLANK($F9)=1,"",IF(AO$6=$H9,$F9,IF(ISBLANK($I9)=1,"",IF(AO$6=$I9,-1*$F9,""))))</f>
        <v/>
      </c>
      <c r="AP9" s="13" t="str">
        <f aca="false">IF(ISBLANK($F9)=1,"",IF(AP$6=$H9,$F9,IF(ISBLANK($I9)=1,"",IF(AP$6=$I9,-1*$F9,""))))</f>
        <v/>
      </c>
      <c r="AQ9" s="13" t="str">
        <f aca="false">IF(ISBLANK($F9)=1,"",IF(AQ$6=$H9,$F9,IF(ISBLANK($I9)=1,"",IF(AQ$6=$I9,-1*$F9,""))))</f>
        <v/>
      </c>
      <c r="AR9" s="13" t="str">
        <f aca="false">IF(ISBLANK($F9)=1,"",IF(AR$6=$H9,$F9,IF(ISBLANK($I9)=1,"",IF(AR$6=$I9,-1*$F9,""))))</f>
        <v/>
      </c>
      <c r="AS9" s="13" t="str">
        <f aca="false">IF(ISBLANK($F9)=1,"",IF(AS$6=$H9,$F9,IF(ISBLANK($I9)=1,"",IF(AS$6=$I9,-1*$F9,""))))</f>
        <v/>
      </c>
      <c r="AT9" s="13" t="str">
        <f aca="false">IF(ISBLANK($F9)=1,"",IF(AT$6=$H9,$F9,IF(ISBLANK($I9)=1,"",IF(AT$6=$I9,-1*$F9,""))))</f>
        <v/>
      </c>
      <c r="AU9" s="13" t="str">
        <f aca="false">IF(ISBLANK($F9)=1,"",IF(AU$6=$H9,$F9,IF(ISBLANK($I9)=1,"",IF(AU$6=$I9,-1*$F9,""))))</f>
        <v/>
      </c>
      <c r="AV9" s="13"/>
    </row>
    <row r="10" customFormat="false" ht="15" hidden="false" customHeight="false" outlineLevel="0" collapsed="false">
      <c r="A10" s="0" t="n">
        <f aca="false">IF(ISBLANK(B10)=1,"",A9+1)</f>
        <v>4</v>
      </c>
      <c r="B10" s="0" t="s">
        <v>95</v>
      </c>
      <c r="C10" s="0" t="s">
        <v>94</v>
      </c>
      <c r="D10" s="0" t="n">
        <v>1</v>
      </c>
      <c r="E10" s="0" t="n">
        <v>6.5</v>
      </c>
      <c r="F10" s="3" t="n">
        <f aca="false">IF(ISBLANK(E10)=1,"",D10*E10)</f>
        <v>6.5</v>
      </c>
      <c r="G10" s="36" t="n">
        <f aca="false">IF(C10="k",Kulut!F10/Nimenhuuto!$F$6,IF(C10="m",F10/Nimenhuuto!$E$6,0))</f>
        <v>0.158536585365854</v>
      </c>
      <c r="H10" s="44" t="s">
        <v>42</v>
      </c>
      <c r="I10" s="44" t="s">
        <v>24</v>
      </c>
      <c r="K10" s="13" t="str">
        <f aca="false">IF(ISBLANK($F10)=1,"",IF(K$6=$H10,$F10,IF(ISBLANK($I10)=1,"",IF(K$6=$I10,-1*$F10,""))))</f>
        <v/>
      </c>
      <c r="L10" s="13" t="n">
        <f aca="false">IF(ISBLANK($F10)=1,"",IF(L$6=$H10,$F10,IF(ISBLANK($I10)=1,"",IF(L$6=$I10,-1*$F10,""))))</f>
        <v>-6.5</v>
      </c>
      <c r="M10" s="13" t="str">
        <f aca="false">IF(ISBLANK($F10)=1,"",IF(M$6=$H10,$F10,IF(ISBLANK($I10)=1,"",IF(M$6=$I10,-1*$F10,""))))</f>
        <v/>
      </c>
      <c r="N10" s="13" t="str">
        <f aca="false">IF(ISBLANK($F10)=1,"",IF(N$6=$H10,$F10,IF(ISBLANK($I10)=1,"",IF(N$6=$I10,-1*$F10,""))))</f>
        <v/>
      </c>
      <c r="O10" s="13" t="str">
        <f aca="false">IF(ISBLANK($F10)=1,"",IF(O$6=$H10,$F10,IF(ISBLANK($I10)=1,"",IF(O$6=$I10,-1*$F10,""))))</f>
        <v/>
      </c>
      <c r="P10" s="13" t="str">
        <f aca="false">IF(ISBLANK($F10)=1,"",IF(P$6=$H10,$F10,IF(ISBLANK($I10)=1,"",IF(P$6=$I10,-1*$F10,""))))</f>
        <v/>
      </c>
      <c r="Q10" s="13" t="str">
        <f aca="false">IF(ISBLANK($F10)=1,"",IF(Q$6=$H10,$F10,IF(ISBLANK($I10)=1,"",IF(Q$6=$I10,-1*$F10,""))))</f>
        <v/>
      </c>
      <c r="R10" s="13" t="str">
        <f aca="false">IF(ISBLANK($F10)=1,"",IF(R$6=$H10,$F10,IF(ISBLANK($I10)=1,"",IF(R$6=$I10,-1*$F10,""))))</f>
        <v/>
      </c>
      <c r="S10" s="13" t="str">
        <f aca="false">IF(ISBLANK($F10)=1,"",IF(S$6=$H10,$F10,IF(ISBLANK($I10)=1,"",IF(S$6=$I10,-1*$F10,""))))</f>
        <v/>
      </c>
      <c r="T10" s="13" t="str">
        <f aca="false">IF(ISBLANK($F10)=1,"",IF(T$6=$H10,$F10,IF(ISBLANK($I10)=1,"",IF(T$6=$I10,-1*$F10,""))))</f>
        <v/>
      </c>
      <c r="U10" s="13" t="str">
        <f aca="false">IF(ISBLANK($F10)=1,"",IF(U$6=$H10,$F10,IF(ISBLANK($I10)=1,"",IF(U$6=$I10,-1*$F10,""))))</f>
        <v/>
      </c>
      <c r="V10" s="13" t="str">
        <f aca="false">IF(ISBLANK($F10)=1,"",IF(V$6=$H10,$F10,IF(ISBLANK($I10)=1,"",IF(V$6=$I10,-1*$F10,""))))</f>
        <v/>
      </c>
      <c r="W10" s="13" t="str">
        <f aca="false">IF(ISBLANK($F10)=1,"",IF(W$6=$H10,$F10,IF(ISBLANK($I10)=1,"",IF(W$6=$I10,-1*$F10,""))))</f>
        <v/>
      </c>
      <c r="X10" s="13" t="str">
        <f aca="false">IF(ISBLANK($F10)=1,"",IF(X$6=$H10,$F10,IF(ISBLANK($I10)=1,"",IF(X$6=$I10,-1*$F10,""))))</f>
        <v/>
      </c>
      <c r="Y10" s="13" t="str">
        <f aca="false">IF(ISBLANK($F10)=1,"",IF(Y$6=$H10,$F10,IF(ISBLANK($I10)=1,"",IF(Y$6=$I10,-1*$F10,""))))</f>
        <v/>
      </c>
      <c r="Z10" s="13" t="str">
        <f aca="false">IF(ISBLANK($F10)=1,"",IF(Z$6=$H10,$F10,IF(ISBLANK($I10)=1,"",IF(Z$6=$I10,-1*$F10,""))))</f>
        <v/>
      </c>
      <c r="AA10" s="13" t="str">
        <f aca="false">IF(ISBLANK($F10)=1,"",IF(AA$6=$H10,$F10,IF(ISBLANK($I10)=1,"",IF(AA$6=$I10,-1*$F10,""))))</f>
        <v/>
      </c>
      <c r="AB10" s="13" t="str">
        <f aca="false">IF(ISBLANK($F10)=1,"",IF(AB$6=$H10,$F10,IF(ISBLANK($I10)=1,"",IF(AB$6=$I10,-1*$F10,""))))</f>
        <v/>
      </c>
      <c r="AC10" s="13" t="str">
        <f aca="false">IF(ISBLANK($F10)=1,"",IF(AC$6=$H10,$F10,IF(ISBLANK($I10)=1,"",IF(AC$6=$I10,-1*$F10,""))))</f>
        <v/>
      </c>
      <c r="AD10" s="13" t="n">
        <f aca="false">IF(ISBLANK($F10)=1,"",IF(AD$6=$H10,$F10,IF(ISBLANK($I10)=1,"",IF(AD$6=$I10,-1*$F10,""))))</f>
        <v>6.5</v>
      </c>
      <c r="AE10" s="13" t="str">
        <f aca="false">IF(ISBLANK($F10)=1,"",IF(AE$6=$H10,$F10,IF(ISBLANK($I10)=1,"",IF(AE$6=$I10,-1*$F10,""))))</f>
        <v/>
      </c>
      <c r="AF10" s="13" t="str">
        <f aca="false">IF(ISBLANK($F10)=1,"",IF(AF$6=$H10,$F10,IF(ISBLANK($I10)=1,"",IF(AF$6=$I10,-1*$F10,""))))</f>
        <v/>
      </c>
      <c r="AG10" s="13" t="str">
        <f aca="false">IF(ISBLANK($F10)=1,"",IF(AG$6=$H10,$F10,IF(ISBLANK($I10)=1,"",IF(AG$6=$I10,-1*$F10,""))))</f>
        <v/>
      </c>
      <c r="AH10" s="13" t="str">
        <f aca="false">IF(ISBLANK($F10)=1,"",IF(AH$6=$H10,$F10,IF(ISBLANK($I10)=1,"",IF(AH$6=$I10,-1*$F10,""))))</f>
        <v/>
      </c>
      <c r="AI10" s="13" t="str">
        <f aca="false">IF(ISBLANK($F10)=1,"",IF(AI$6=$H10,$F10,IF(ISBLANK($I10)=1,"",IF(AI$6=$I10,-1*$F10,""))))</f>
        <v/>
      </c>
      <c r="AJ10" s="13" t="str">
        <f aca="false">IF(ISBLANK($F10)=1,"",IF(AJ$6=$H10,$F10,IF(ISBLANK($I10)=1,"",IF(AJ$6=$I10,-1*$F10,""))))</f>
        <v/>
      </c>
      <c r="AK10" s="13" t="str">
        <f aca="false">IF(ISBLANK($F10)=1,"",IF(AK$6=$H10,$F10,IF(ISBLANK($I10)=1,"",IF(AK$6=$I10,-1*$F10,""))))</f>
        <v/>
      </c>
      <c r="AL10" s="13" t="str">
        <f aca="false">IF(ISBLANK($F10)=1,"",IF(AL$6=$H10,$F10,IF(ISBLANK($I10)=1,"",IF(AL$6=$I10,-1*$F10,""))))</f>
        <v/>
      </c>
      <c r="AM10" s="13" t="str">
        <f aca="false">IF(ISBLANK($F10)=1,"",IF(AM$6=$H10,$F10,IF(ISBLANK($I10)=1,"",IF(AM$6=$I10,-1*$F10,""))))</f>
        <v/>
      </c>
      <c r="AN10" s="13" t="str">
        <f aca="false">IF(ISBLANK($F10)=1,"",IF(AN$6=$H10,$F10,IF(ISBLANK($I10)=1,"",IF(AN$6=$I10,-1*$F10,""))))</f>
        <v/>
      </c>
      <c r="AO10" s="13" t="str">
        <f aca="false">IF(ISBLANK($F10)=1,"",IF(AO$6=$H10,$F10,IF(ISBLANK($I10)=1,"",IF(AO$6=$I10,-1*$F10,""))))</f>
        <v/>
      </c>
      <c r="AP10" s="13" t="str">
        <f aca="false">IF(ISBLANK($F10)=1,"",IF(AP$6=$H10,$F10,IF(ISBLANK($I10)=1,"",IF(AP$6=$I10,-1*$F10,""))))</f>
        <v/>
      </c>
      <c r="AQ10" s="13" t="str">
        <f aca="false">IF(ISBLANK($F10)=1,"",IF(AQ$6=$H10,$F10,IF(ISBLANK($I10)=1,"",IF(AQ$6=$I10,-1*$F10,""))))</f>
        <v/>
      </c>
      <c r="AR10" s="13" t="str">
        <f aca="false">IF(ISBLANK($F10)=1,"",IF(AR$6=$H10,$F10,IF(ISBLANK($I10)=1,"",IF(AR$6=$I10,-1*$F10,""))))</f>
        <v/>
      </c>
      <c r="AS10" s="13" t="str">
        <f aca="false">IF(ISBLANK($F10)=1,"",IF(AS$6=$H10,$F10,IF(ISBLANK($I10)=1,"",IF(AS$6=$I10,-1*$F10,""))))</f>
        <v/>
      </c>
      <c r="AT10" s="13" t="str">
        <f aca="false">IF(ISBLANK($F10)=1,"",IF(AT$6=$H10,$F10,IF(ISBLANK($I10)=1,"",IF(AT$6=$I10,-1*$F10,""))))</f>
        <v/>
      </c>
      <c r="AU10" s="13" t="str">
        <f aca="false">IF(ISBLANK($F10)=1,"",IF(AU$6=$H10,$F10,IF(ISBLANK($I10)=1,"",IF(AU$6=$I10,-1*$F10,""))))</f>
        <v/>
      </c>
      <c r="AV10" s="13"/>
    </row>
    <row r="11" customFormat="false" ht="15" hidden="false" customHeight="false" outlineLevel="0" collapsed="false">
      <c r="A11" s="0" t="n">
        <f aca="false">IF(ISBLANK(B11)=1,"",A10+1)</f>
        <v>5</v>
      </c>
      <c r="B11" s="0" t="s">
        <v>96</v>
      </c>
      <c r="C11" s="0" t="s">
        <v>91</v>
      </c>
      <c r="D11" s="0" t="n">
        <v>1</v>
      </c>
      <c r="E11" s="0" t="n">
        <v>72.85</v>
      </c>
      <c r="F11" s="3" t="n">
        <f aca="false">IF(ISBLANK(E11)=1,"",D11*E11)</f>
        <v>72.85</v>
      </c>
      <c r="G11" s="36" t="n">
        <f aca="false">IF(C11="k",Kulut!F11/Nimenhuuto!$F$6,IF(C11="m",F11/Nimenhuuto!$E$6,0))</f>
        <v>0.427523474178404</v>
      </c>
      <c r="H11" s="44" t="s">
        <v>51</v>
      </c>
      <c r="I11" s="44"/>
      <c r="K11" s="13" t="str">
        <f aca="false">IF(ISBLANK($F11)=1,"",IF(K$6=$H11,$F11,IF(ISBLANK($I11)=1,"",IF(K$6=$I11,-1*$F11,""))))</f>
        <v/>
      </c>
      <c r="L11" s="13" t="str">
        <f aca="false">IF(ISBLANK($F11)=1,"",IF(L$6=$H11,$F11,IF(ISBLANK($I11)=1,"",IF(L$6=$I11,-1*$F11,""))))</f>
        <v/>
      </c>
      <c r="M11" s="13" t="str">
        <f aca="false">IF(ISBLANK($F11)=1,"",IF(M$6=$H11,$F11,IF(ISBLANK($I11)=1,"",IF(M$6=$I11,-1*$F11,""))))</f>
        <v/>
      </c>
      <c r="N11" s="13" t="str">
        <f aca="false">IF(ISBLANK($F11)=1,"",IF(N$6=$H11,$F11,IF(ISBLANK($I11)=1,"",IF(N$6=$I11,-1*$F11,""))))</f>
        <v/>
      </c>
      <c r="O11" s="13" t="str">
        <f aca="false">IF(ISBLANK($F11)=1,"",IF(O$6=$H11,$F11,IF(ISBLANK($I11)=1,"",IF(O$6=$I11,-1*$F11,""))))</f>
        <v/>
      </c>
      <c r="P11" s="13" t="str">
        <f aca="false">IF(ISBLANK($F11)=1,"",IF(P$6=$H11,$F11,IF(ISBLANK($I11)=1,"",IF(P$6=$I11,-1*$F11,""))))</f>
        <v/>
      </c>
      <c r="Q11" s="13" t="str">
        <f aca="false">IF(ISBLANK($F11)=1,"",IF(Q$6=$H11,$F11,IF(ISBLANK($I11)=1,"",IF(Q$6=$I11,-1*$F11,""))))</f>
        <v/>
      </c>
      <c r="R11" s="13" t="str">
        <f aca="false">IF(ISBLANK($F11)=1,"",IF(R$6=$H11,$F11,IF(ISBLANK($I11)=1,"",IF(R$6=$I11,-1*$F11,""))))</f>
        <v/>
      </c>
      <c r="S11" s="13" t="str">
        <f aca="false">IF(ISBLANK($F11)=1,"",IF(S$6=$H11,$F11,IF(ISBLANK($I11)=1,"",IF(S$6=$I11,-1*$F11,""))))</f>
        <v/>
      </c>
      <c r="T11" s="13" t="str">
        <f aca="false">IF(ISBLANK($F11)=1,"",IF(T$6=$H11,$F11,IF(ISBLANK($I11)=1,"",IF(T$6=$I11,-1*$F11,""))))</f>
        <v/>
      </c>
      <c r="U11" s="13" t="str">
        <f aca="false">IF(ISBLANK($F11)=1,"",IF(U$6=$H11,$F11,IF(ISBLANK($I11)=1,"",IF(U$6=$I11,-1*$F11,""))))</f>
        <v/>
      </c>
      <c r="V11" s="13" t="str">
        <f aca="false">IF(ISBLANK($F11)=1,"",IF(V$6=$H11,$F11,IF(ISBLANK($I11)=1,"",IF(V$6=$I11,-1*$F11,""))))</f>
        <v/>
      </c>
      <c r="W11" s="13" t="str">
        <f aca="false">IF(ISBLANK($F11)=1,"",IF(W$6=$H11,$F11,IF(ISBLANK($I11)=1,"",IF(W$6=$I11,-1*$F11,""))))</f>
        <v/>
      </c>
      <c r="X11" s="13" t="str">
        <f aca="false">IF(ISBLANK($F11)=1,"",IF(X$6=$H11,$F11,IF(ISBLANK($I11)=1,"",IF(X$6=$I11,-1*$F11,""))))</f>
        <v/>
      </c>
      <c r="Y11" s="13" t="str">
        <f aca="false">IF(ISBLANK($F11)=1,"",IF(Y$6=$H11,$F11,IF(ISBLANK($I11)=1,"",IF(Y$6=$I11,-1*$F11,""))))</f>
        <v/>
      </c>
      <c r="Z11" s="13" t="str">
        <f aca="false">IF(ISBLANK($F11)=1,"",IF(Z$6=$H11,$F11,IF(ISBLANK($I11)=1,"",IF(Z$6=$I11,-1*$F11,""))))</f>
        <v/>
      </c>
      <c r="AA11" s="13" t="str">
        <f aca="false">IF(ISBLANK($F11)=1,"",IF(AA$6=$H11,$F11,IF(ISBLANK($I11)=1,"",IF(AA$6=$I11,-1*$F11,""))))</f>
        <v/>
      </c>
      <c r="AB11" s="13" t="str">
        <f aca="false">IF(ISBLANK($F11)=1,"",IF(AB$6=$H11,$F11,IF(ISBLANK($I11)=1,"",IF(AB$6=$I11,-1*$F11,""))))</f>
        <v/>
      </c>
      <c r="AC11" s="13" t="str">
        <f aca="false">IF(ISBLANK($F11)=1,"",IF(AC$6=$H11,$F11,IF(ISBLANK($I11)=1,"",IF(AC$6=$I11,-1*$F11,""))))</f>
        <v/>
      </c>
      <c r="AD11" s="13" t="str">
        <f aca="false">IF(ISBLANK($F11)=1,"",IF(AD$6=$H11,$F11,IF(ISBLANK($I11)=1,"",IF(AD$6=$I11,-1*$F11,""))))</f>
        <v/>
      </c>
      <c r="AE11" s="13" t="str">
        <f aca="false">IF(ISBLANK($F11)=1,"",IF(AE$6=$H11,$F11,IF(ISBLANK($I11)=1,"",IF(AE$6=$I11,-1*$F11,""))))</f>
        <v/>
      </c>
      <c r="AF11" s="13" t="str">
        <f aca="false">IF(ISBLANK($F11)=1,"",IF(AF$6=$H11,$F11,IF(ISBLANK($I11)=1,"",IF(AF$6=$I11,-1*$F11,""))))</f>
        <v/>
      </c>
      <c r="AG11" s="13" t="str">
        <f aca="false">IF(ISBLANK($F11)=1,"",IF(AG$6=$H11,$F11,IF(ISBLANK($I11)=1,"",IF(AG$6=$I11,-1*$F11,""))))</f>
        <v/>
      </c>
      <c r="AH11" s="13" t="str">
        <f aca="false">IF(ISBLANK($F11)=1,"",IF(AH$6=$H11,$F11,IF(ISBLANK($I11)=1,"",IF(AH$6=$I11,-1*$F11,""))))</f>
        <v/>
      </c>
      <c r="AI11" s="13" t="str">
        <f aca="false">IF(ISBLANK($F11)=1,"",IF(AI$6=$H11,$F11,IF(ISBLANK($I11)=1,"",IF(AI$6=$I11,-1*$F11,""))))</f>
        <v/>
      </c>
      <c r="AJ11" s="13" t="str">
        <f aca="false">IF(ISBLANK($F11)=1,"",IF(AJ$6=$H11,$F11,IF(ISBLANK($I11)=1,"",IF(AJ$6=$I11,-1*$F11,""))))</f>
        <v/>
      </c>
      <c r="AK11" s="13" t="str">
        <f aca="false">IF(ISBLANK($F11)=1,"",IF(AK$6=$H11,$F11,IF(ISBLANK($I11)=1,"",IF(AK$6=$I11,-1*$F11,""))))</f>
        <v/>
      </c>
      <c r="AL11" s="13" t="str">
        <f aca="false">IF(ISBLANK($F11)=1,"",IF(AL$6=$H11,$F11,IF(ISBLANK($I11)=1,"",IF(AL$6=$I11,-1*$F11,""))))</f>
        <v/>
      </c>
      <c r="AM11" s="13" t="n">
        <f aca="false">IF(ISBLANK($F11)=1,"",IF(AM$6=$H11,$F11,IF(ISBLANK($I11)=1,"",IF(AM$6=$I11,-1*$F11,""))))</f>
        <v>72.85</v>
      </c>
      <c r="AN11" s="13" t="str">
        <f aca="false">IF(ISBLANK($F11)=1,"",IF(AN$6=$H11,$F11,IF(ISBLANK($I11)=1,"",IF(AN$6=$I11,-1*$F11,""))))</f>
        <v/>
      </c>
      <c r="AO11" s="13" t="str">
        <f aca="false">IF(ISBLANK($F11)=1,"",IF(AO$6=$H11,$F11,IF(ISBLANK($I11)=1,"",IF(AO$6=$I11,-1*$F11,""))))</f>
        <v/>
      </c>
      <c r="AP11" s="13" t="str">
        <f aca="false">IF(ISBLANK($F11)=1,"",IF(AP$6=$H11,$F11,IF(ISBLANK($I11)=1,"",IF(AP$6=$I11,-1*$F11,""))))</f>
        <v/>
      </c>
      <c r="AQ11" s="13" t="str">
        <f aca="false">IF(ISBLANK($F11)=1,"",IF(AQ$6=$H11,$F11,IF(ISBLANK($I11)=1,"",IF(AQ$6=$I11,-1*$F11,""))))</f>
        <v/>
      </c>
      <c r="AR11" s="13" t="str">
        <f aca="false">IF(ISBLANK($F11)=1,"",IF(AR$6=$H11,$F11,IF(ISBLANK($I11)=1,"",IF(AR$6=$I11,-1*$F11,""))))</f>
        <v/>
      </c>
      <c r="AS11" s="13" t="str">
        <f aca="false">IF(ISBLANK($F11)=1,"",IF(AS$6=$H11,$F11,IF(ISBLANK($I11)=1,"",IF(AS$6=$I11,-1*$F11,""))))</f>
        <v/>
      </c>
      <c r="AT11" s="13" t="str">
        <f aca="false">IF(ISBLANK($F11)=1,"",IF(AT$6=$H11,$F11,IF(ISBLANK($I11)=1,"",IF(AT$6=$I11,-1*$F11,""))))</f>
        <v/>
      </c>
      <c r="AU11" s="13" t="str">
        <f aca="false">IF(ISBLANK($F11)=1,"",IF(AU$6=$H11,$F11,IF(ISBLANK($I11)=1,"",IF(AU$6=$I11,-1*$F11,""))))</f>
        <v/>
      </c>
      <c r="AV11" s="13"/>
    </row>
    <row r="12" customFormat="false" ht="15" hidden="false" customHeight="false" outlineLevel="0" collapsed="false">
      <c r="A12" s="0" t="n">
        <f aca="false">IF(ISBLANK(B12)=1,"",A11+1)</f>
        <v>6</v>
      </c>
      <c r="B12" s="0" t="s">
        <v>97</v>
      </c>
      <c r="C12" s="0" t="s">
        <v>94</v>
      </c>
      <c r="D12" s="0" t="n">
        <v>1</v>
      </c>
      <c r="E12" s="0" t="n">
        <v>199.09</v>
      </c>
      <c r="F12" s="3" t="n">
        <f aca="false">IF(ISBLANK(E12)=1,"",D12*E12)</f>
        <v>199.09</v>
      </c>
      <c r="G12" s="36" t="n">
        <f aca="false">IF(C12="k",Kulut!F12/Nimenhuuto!$F$6,IF(C12="m",F12/Nimenhuuto!$E$6,0))</f>
        <v>4.85585365853659</v>
      </c>
      <c r="H12" s="44" t="s">
        <v>24</v>
      </c>
      <c r="I12" s="44"/>
      <c r="K12" s="13" t="str">
        <f aca="false">IF(ISBLANK($F12)=1,"",IF(K$6=$H12,$F12,IF(ISBLANK($I12)=1,"",IF(K$6=$I12,-1*$F12,""))))</f>
        <v/>
      </c>
      <c r="L12" s="13" t="n">
        <f aca="false">IF(ISBLANK($F12)=1,"",IF(L$6=$H12,$F12,IF(ISBLANK($I12)=1,"",IF(L$6=$I12,-1*$F12,""))))</f>
        <v>199.09</v>
      </c>
      <c r="M12" s="13" t="str">
        <f aca="false">IF(ISBLANK($F12)=1,"",IF(M$6=$H12,$F12,IF(ISBLANK($I12)=1,"",IF(M$6=$I12,-1*$F12,""))))</f>
        <v/>
      </c>
      <c r="N12" s="13" t="str">
        <f aca="false">IF(ISBLANK($F12)=1,"",IF(N$6=$H12,$F12,IF(ISBLANK($I12)=1,"",IF(N$6=$I12,-1*$F12,""))))</f>
        <v/>
      </c>
      <c r="O12" s="13" t="str">
        <f aca="false">IF(ISBLANK($F12)=1,"",IF(O$6=$H12,$F12,IF(ISBLANK($I12)=1,"",IF(O$6=$I12,-1*$F12,""))))</f>
        <v/>
      </c>
      <c r="P12" s="13" t="str">
        <f aca="false">IF(ISBLANK($F12)=1,"",IF(P$6=$H12,$F12,IF(ISBLANK($I12)=1,"",IF(P$6=$I12,-1*$F12,""))))</f>
        <v/>
      </c>
      <c r="Q12" s="13" t="str">
        <f aca="false">IF(ISBLANK($F12)=1,"",IF(Q$6=$H12,$F12,IF(ISBLANK($I12)=1,"",IF(Q$6=$I12,-1*$F12,""))))</f>
        <v/>
      </c>
      <c r="R12" s="13" t="str">
        <f aca="false">IF(ISBLANK($F12)=1,"",IF(R$6=$H12,$F12,IF(ISBLANK($I12)=1,"",IF(R$6=$I12,-1*$F12,""))))</f>
        <v/>
      </c>
      <c r="S12" s="13" t="str">
        <f aca="false">IF(ISBLANK($F12)=1,"",IF(S$6=$H12,$F12,IF(ISBLANK($I12)=1,"",IF(S$6=$I12,-1*$F12,""))))</f>
        <v/>
      </c>
      <c r="T12" s="13" t="str">
        <f aca="false">IF(ISBLANK($F12)=1,"",IF(T$6=$H12,$F12,IF(ISBLANK($I12)=1,"",IF(T$6=$I12,-1*$F12,""))))</f>
        <v/>
      </c>
      <c r="U12" s="13" t="str">
        <f aca="false">IF(ISBLANK($F12)=1,"",IF(U$6=$H12,$F12,IF(ISBLANK($I12)=1,"",IF(U$6=$I12,-1*$F12,""))))</f>
        <v/>
      </c>
      <c r="V12" s="13" t="str">
        <f aca="false">IF(ISBLANK($F12)=1,"",IF(V$6=$H12,$F12,IF(ISBLANK($I12)=1,"",IF(V$6=$I12,-1*$F12,""))))</f>
        <v/>
      </c>
      <c r="W12" s="13" t="str">
        <f aca="false">IF(ISBLANK($F12)=1,"",IF(W$6=$H12,$F12,IF(ISBLANK($I12)=1,"",IF(W$6=$I12,-1*$F12,""))))</f>
        <v/>
      </c>
      <c r="X12" s="13" t="str">
        <f aca="false">IF(ISBLANK($F12)=1,"",IF(X$6=$H12,$F12,IF(ISBLANK($I12)=1,"",IF(X$6=$I12,-1*$F12,""))))</f>
        <v/>
      </c>
      <c r="Y12" s="13" t="str">
        <f aca="false">IF(ISBLANK($F12)=1,"",IF(Y$6=$H12,$F12,IF(ISBLANK($I12)=1,"",IF(Y$6=$I12,-1*$F12,""))))</f>
        <v/>
      </c>
      <c r="Z12" s="13" t="str">
        <f aca="false">IF(ISBLANK($F12)=1,"",IF(Z$6=$H12,$F12,IF(ISBLANK($I12)=1,"",IF(Z$6=$I12,-1*$F12,""))))</f>
        <v/>
      </c>
      <c r="AA12" s="13" t="str">
        <f aca="false">IF(ISBLANK($F12)=1,"",IF(AA$6=$H12,$F12,IF(ISBLANK($I12)=1,"",IF(AA$6=$I12,-1*$F12,""))))</f>
        <v/>
      </c>
      <c r="AB12" s="13" t="str">
        <f aca="false">IF(ISBLANK($F12)=1,"",IF(AB$6=$H12,$F12,IF(ISBLANK($I12)=1,"",IF(AB$6=$I12,-1*$F12,""))))</f>
        <v/>
      </c>
      <c r="AC12" s="13" t="str">
        <f aca="false">IF(ISBLANK($F12)=1,"",IF(AC$6=$H12,$F12,IF(ISBLANK($I12)=1,"",IF(AC$6=$I12,-1*$F12,""))))</f>
        <v/>
      </c>
      <c r="AD12" s="13" t="str">
        <f aca="false">IF(ISBLANK($F12)=1,"",IF(AD$6=$H12,$F12,IF(ISBLANK($I12)=1,"",IF(AD$6=$I12,-1*$F12,""))))</f>
        <v/>
      </c>
      <c r="AE12" s="13" t="str">
        <f aca="false">IF(ISBLANK($F12)=1,"",IF(AE$6=$H12,$F12,IF(ISBLANK($I12)=1,"",IF(AE$6=$I12,-1*$F12,""))))</f>
        <v/>
      </c>
      <c r="AF12" s="13" t="str">
        <f aca="false">IF(ISBLANK($F12)=1,"",IF(AF$6=$H12,$F12,IF(ISBLANK($I12)=1,"",IF(AF$6=$I12,-1*$F12,""))))</f>
        <v/>
      </c>
      <c r="AG12" s="13" t="str">
        <f aca="false">IF(ISBLANK($F12)=1,"",IF(AG$6=$H12,$F12,IF(ISBLANK($I12)=1,"",IF(AG$6=$I12,-1*$F12,""))))</f>
        <v/>
      </c>
      <c r="AH12" s="13" t="str">
        <f aca="false">IF(ISBLANK($F12)=1,"",IF(AH$6=$H12,$F12,IF(ISBLANK($I12)=1,"",IF(AH$6=$I12,-1*$F12,""))))</f>
        <v/>
      </c>
      <c r="AI12" s="13" t="str">
        <f aca="false">IF(ISBLANK($F12)=1,"",IF(AI$6=$H12,$F12,IF(ISBLANK($I12)=1,"",IF(AI$6=$I12,-1*$F12,""))))</f>
        <v/>
      </c>
      <c r="AJ12" s="13" t="str">
        <f aca="false">IF(ISBLANK($F12)=1,"",IF(AJ$6=$H12,$F12,IF(ISBLANK($I12)=1,"",IF(AJ$6=$I12,-1*$F12,""))))</f>
        <v/>
      </c>
      <c r="AK12" s="13" t="str">
        <f aca="false">IF(ISBLANK($F12)=1,"",IF(AK$6=$H12,$F12,IF(ISBLANK($I12)=1,"",IF(AK$6=$I12,-1*$F12,""))))</f>
        <v/>
      </c>
      <c r="AL12" s="13" t="str">
        <f aca="false">IF(ISBLANK($F12)=1,"",IF(AL$6=$H12,$F12,IF(ISBLANK($I12)=1,"",IF(AL$6=$I12,-1*$F12,""))))</f>
        <v/>
      </c>
      <c r="AM12" s="13" t="str">
        <f aca="false">IF(ISBLANK($F12)=1,"",IF(AM$6=$H12,$F12,IF(ISBLANK($I12)=1,"",IF(AM$6=$I12,-1*$F12,""))))</f>
        <v/>
      </c>
      <c r="AN12" s="13" t="str">
        <f aca="false">IF(ISBLANK($F12)=1,"",IF(AN$6=$H12,$F12,IF(ISBLANK($I12)=1,"",IF(AN$6=$I12,-1*$F12,""))))</f>
        <v/>
      </c>
      <c r="AO12" s="13" t="str">
        <f aca="false">IF(ISBLANK($F12)=1,"",IF(AO$6=$H12,$F12,IF(ISBLANK($I12)=1,"",IF(AO$6=$I12,-1*$F12,""))))</f>
        <v/>
      </c>
      <c r="AP12" s="13" t="str">
        <f aca="false">IF(ISBLANK($F12)=1,"",IF(AP$6=$H12,$F12,IF(ISBLANK($I12)=1,"",IF(AP$6=$I12,-1*$F12,""))))</f>
        <v/>
      </c>
      <c r="AQ12" s="13" t="str">
        <f aca="false">IF(ISBLANK($F12)=1,"",IF(AQ$6=$H12,$F12,IF(ISBLANK($I12)=1,"",IF(AQ$6=$I12,-1*$F12,""))))</f>
        <v/>
      </c>
      <c r="AR12" s="13" t="str">
        <f aca="false">IF(ISBLANK($F12)=1,"",IF(AR$6=$H12,$F12,IF(ISBLANK($I12)=1,"",IF(AR$6=$I12,-1*$F12,""))))</f>
        <v/>
      </c>
      <c r="AS12" s="13" t="str">
        <f aca="false">IF(ISBLANK($F12)=1,"",IF(AS$6=$H12,$F12,IF(ISBLANK($I12)=1,"",IF(AS$6=$I12,-1*$F12,""))))</f>
        <v/>
      </c>
      <c r="AT12" s="13" t="str">
        <f aca="false">IF(ISBLANK($F12)=1,"",IF(AT$6=$H12,$F12,IF(ISBLANK($I12)=1,"",IF(AT$6=$I12,-1*$F12,""))))</f>
        <v/>
      </c>
      <c r="AU12" s="13" t="str">
        <f aca="false">IF(ISBLANK($F12)=1,"",IF(AU$6=$H12,$F12,IF(ISBLANK($I12)=1,"",IF(AU$6=$I12,-1*$F12,""))))</f>
        <v/>
      </c>
      <c r="AV12" s="13"/>
    </row>
    <row r="13" customFormat="false" ht="15" hidden="false" customHeight="false" outlineLevel="0" collapsed="false">
      <c r="A13" s="0" t="n">
        <f aca="false">IF(ISBLANK(B13)=1,"",A12+1)</f>
        <v>7</v>
      </c>
      <c r="B13" s="0" t="s">
        <v>98</v>
      </c>
      <c r="C13" s="0" t="s">
        <v>94</v>
      </c>
      <c r="D13" s="0" t="n">
        <v>1</v>
      </c>
      <c r="E13" s="0" t="n">
        <v>165.59</v>
      </c>
      <c r="F13" s="3" t="n">
        <f aca="false">IF(ISBLANK(E13)=1,"",D13*E13)</f>
        <v>165.59</v>
      </c>
      <c r="G13" s="36" t="n">
        <f aca="false">IF(C13="k",Kulut!F13/Nimenhuuto!$F$6,IF(C13="m",F13/Nimenhuuto!$E$6,0))</f>
        <v>4.03878048780488</v>
      </c>
      <c r="H13" s="44" t="s">
        <v>24</v>
      </c>
      <c r="I13" s="44"/>
      <c r="K13" s="13" t="str">
        <f aca="false">IF(ISBLANK($F13)=1,"",IF(K$6=$H13,$F13,IF(ISBLANK($I13)=1,"",IF(K$6=$I13,-1*$F13,""))))</f>
        <v/>
      </c>
      <c r="L13" s="13" t="n">
        <f aca="false">IF(ISBLANK($F13)=1,"",IF(L$6=$H13,$F13,IF(ISBLANK($I13)=1,"",IF(L$6=$I13,-1*$F13,""))))</f>
        <v>165.59</v>
      </c>
      <c r="M13" s="13" t="str">
        <f aca="false">IF(ISBLANK($F13)=1,"",IF(M$6=$H13,$F13,IF(ISBLANK($I13)=1,"",IF(M$6=$I13,-1*$F13,""))))</f>
        <v/>
      </c>
      <c r="N13" s="13" t="str">
        <f aca="false">IF(ISBLANK($F13)=1,"",IF(N$6=$H13,$F13,IF(ISBLANK($I13)=1,"",IF(N$6=$I13,-1*$F13,""))))</f>
        <v/>
      </c>
      <c r="O13" s="13" t="str">
        <f aca="false">IF(ISBLANK($F13)=1,"",IF(O$6=$H13,$F13,IF(ISBLANK($I13)=1,"",IF(O$6=$I13,-1*$F13,""))))</f>
        <v/>
      </c>
      <c r="P13" s="13" t="str">
        <f aca="false">IF(ISBLANK($F13)=1,"",IF(P$6=$H13,$F13,IF(ISBLANK($I13)=1,"",IF(P$6=$I13,-1*$F13,""))))</f>
        <v/>
      </c>
      <c r="Q13" s="13" t="str">
        <f aca="false">IF(ISBLANK($F13)=1,"",IF(Q$6=$H13,$F13,IF(ISBLANK($I13)=1,"",IF(Q$6=$I13,-1*$F13,""))))</f>
        <v/>
      </c>
      <c r="R13" s="13" t="str">
        <f aca="false">IF(ISBLANK($F13)=1,"",IF(R$6=$H13,$F13,IF(ISBLANK($I13)=1,"",IF(R$6=$I13,-1*$F13,""))))</f>
        <v/>
      </c>
      <c r="S13" s="13" t="str">
        <f aca="false">IF(ISBLANK($F13)=1,"",IF(S$6=$H13,$F13,IF(ISBLANK($I13)=1,"",IF(S$6=$I13,-1*$F13,""))))</f>
        <v/>
      </c>
      <c r="T13" s="13" t="str">
        <f aca="false">IF(ISBLANK($F13)=1,"",IF(T$6=$H13,$F13,IF(ISBLANK($I13)=1,"",IF(T$6=$I13,-1*$F13,""))))</f>
        <v/>
      </c>
      <c r="U13" s="13" t="str">
        <f aca="false">IF(ISBLANK($F13)=1,"",IF(U$6=$H13,$F13,IF(ISBLANK($I13)=1,"",IF(U$6=$I13,-1*$F13,""))))</f>
        <v/>
      </c>
      <c r="V13" s="13" t="str">
        <f aca="false">IF(ISBLANK($F13)=1,"",IF(V$6=$H13,$F13,IF(ISBLANK($I13)=1,"",IF(V$6=$I13,-1*$F13,""))))</f>
        <v/>
      </c>
      <c r="W13" s="13" t="str">
        <f aca="false">IF(ISBLANK($F13)=1,"",IF(W$6=$H13,$F13,IF(ISBLANK($I13)=1,"",IF(W$6=$I13,-1*$F13,""))))</f>
        <v/>
      </c>
      <c r="X13" s="13" t="str">
        <f aca="false">IF(ISBLANK($F13)=1,"",IF(X$6=$H13,$F13,IF(ISBLANK($I13)=1,"",IF(X$6=$I13,-1*$F13,""))))</f>
        <v/>
      </c>
      <c r="Y13" s="13" t="str">
        <f aca="false">IF(ISBLANK($F13)=1,"",IF(Y$6=$H13,$F13,IF(ISBLANK($I13)=1,"",IF(Y$6=$I13,-1*$F13,""))))</f>
        <v/>
      </c>
      <c r="Z13" s="13" t="str">
        <f aca="false">IF(ISBLANK($F13)=1,"",IF(Z$6=$H13,$F13,IF(ISBLANK($I13)=1,"",IF(Z$6=$I13,-1*$F13,""))))</f>
        <v/>
      </c>
      <c r="AA13" s="13" t="str">
        <f aca="false">IF(ISBLANK($F13)=1,"",IF(AA$6=$H13,$F13,IF(ISBLANK($I13)=1,"",IF(AA$6=$I13,-1*$F13,""))))</f>
        <v/>
      </c>
      <c r="AB13" s="13" t="str">
        <f aca="false">IF(ISBLANK($F13)=1,"",IF(AB$6=$H13,$F13,IF(ISBLANK($I13)=1,"",IF(AB$6=$I13,-1*$F13,""))))</f>
        <v/>
      </c>
      <c r="AC13" s="13" t="str">
        <f aca="false">IF(ISBLANK($F13)=1,"",IF(AC$6=$H13,$F13,IF(ISBLANK($I13)=1,"",IF(AC$6=$I13,-1*$F13,""))))</f>
        <v/>
      </c>
      <c r="AD13" s="13" t="str">
        <f aca="false">IF(ISBLANK($F13)=1,"",IF(AD$6=$H13,$F13,IF(ISBLANK($I13)=1,"",IF(AD$6=$I13,-1*$F13,""))))</f>
        <v/>
      </c>
      <c r="AE13" s="13" t="str">
        <f aca="false">IF(ISBLANK($F13)=1,"",IF(AE$6=$H13,$F13,IF(ISBLANK($I13)=1,"",IF(AE$6=$I13,-1*$F13,""))))</f>
        <v/>
      </c>
      <c r="AF13" s="13" t="str">
        <f aca="false">IF(ISBLANK($F13)=1,"",IF(AF$6=$H13,$F13,IF(ISBLANK($I13)=1,"",IF(AF$6=$I13,-1*$F13,""))))</f>
        <v/>
      </c>
      <c r="AG13" s="13" t="str">
        <f aca="false">IF(ISBLANK($F13)=1,"",IF(AG$6=$H13,$F13,IF(ISBLANK($I13)=1,"",IF(AG$6=$I13,-1*$F13,""))))</f>
        <v/>
      </c>
      <c r="AH13" s="13" t="str">
        <f aca="false">IF(ISBLANK($F13)=1,"",IF(AH$6=$H13,$F13,IF(ISBLANK($I13)=1,"",IF(AH$6=$I13,-1*$F13,""))))</f>
        <v/>
      </c>
      <c r="AI13" s="13" t="str">
        <f aca="false">IF(ISBLANK($F13)=1,"",IF(AI$6=$H13,$F13,IF(ISBLANK($I13)=1,"",IF(AI$6=$I13,-1*$F13,""))))</f>
        <v/>
      </c>
      <c r="AJ13" s="13" t="str">
        <f aca="false">IF(ISBLANK($F13)=1,"",IF(AJ$6=$H13,$F13,IF(ISBLANK($I13)=1,"",IF(AJ$6=$I13,-1*$F13,""))))</f>
        <v/>
      </c>
      <c r="AK13" s="13" t="str">
        <f aca="false">IF(ISBLANK($F13)=1,"",IF(AK$6=$H13,$F13,IF(ISBLANK($I13)=1,"",IF(AK$6=$I13,-1*$F13,""))))</f>
        <v/>
      </c>
      <c r="AL13" s="13" t="str">
        <f aca="false">IF(ISBLANK($F13)=1,"",IF(AL$6=$H13,$F13,IF(ISBLANK($I13)=1,"",IF(AL$6=$I13,-1*$F13,""))))</f>
        <v/>
      </c>
      <c r="AM13" s="13" t="str">
        <f aca="false">IF(ISBLANK($F13)=1,"",IF(AM$6=$H13,$F13,IF(ISBLANK($I13)=1,"",IF(AM$6=$I13,-1*$F13,""))))</f>
        <v/>
      </c>
      <c r="AN13" s="13" t="str">
        <f aca="false">IF(ISBLANK($F13)=1,"",IF(AN$6=$H13,$F13,IF(ISBLANK($I13)=1,"",IF(AN$6=$I13,-1*$F13,""))))</f>
        <v/>
      </c>
      <c r="AO13" s="13" t="str">
        <f aca="false">IF(ISBLANK($F13)=1,"",IF(AO$6=$H13,$F13,IF(ISBLANK($I13)=1,"",IF(AO$6=$I13,-1*$F13,""))))</f>
        <v/>
      </c>
      <c r="AP13" s="13" t="str">
        <f aca="false">IF(ISBLANK($F13)=1,"",IF(AP$6=$H13,$F13,IF(ISBLANK($I13)=1,"",IF(AP$6=$I13,-1*$F13,""))))</f>
        <v/>
      </c>
      <c r="AQ13" s="13" t="str">
        <f aca="false">IF(ISBLANK($F13)=1,"",IF(AQ$6=$H13,$F13,IF(ISBLANK($I13)=1,"",IF(AQ$6=$I13,-1*$F13,""))))</f>
        <v/>
      </c>
      <c r="AR13" s="13" t="str">
        <f aca="false">IF(ISBLANK($F13)=1,"",IF(AR$6=$H13,$F13,IF(ISBLANK($I13)=1,"",IF(AR$6=$I13,-1*$F13,""))))</f>
        <v/>
      </c>
      <c r="AS13" s="13" t="str">
        <f aca="false">IF(ISBLANK($F13)=1,"",IF(AS$6=$H13,$F13,IF(ISBLANK($I13)=1,"",IF(AS$6=$I13,-1*$F13,""))))</f>
        <v/>
      </c>
      <c r="AT13" s="13" t="str">
        <f aca="false">IF(ISBLANK($F13)=1,"",IF(AT$6=$H13,$F13,IF(ISBLANK($I13)=1,"",IF(AT$6=$I13,-1*$F13,""))))</f>
        <v/>
      </c>
      <c r="AU13" s="13" t="str">
        <f aca="false">IF(ISBLANK($F13)=1,"",IF(AU$6=$H13,$F13,IF(ISBLANK($I13)=1,"",IF(AU$6=$I13,-1*$F13,""))))</f>
        <v/>
      </c>
      <c r="AV13" s="13"/>
    </row>
    <row r="14" customFormat="false" ht="15" hidden="false" customHeight="false" outlineLevel="0" collapsed="false">
      <c r="A14" s="0" t="n">
        <f aca="false">IF(ISBLANK(B14)=1,"",A13+1)</f>
        <v>8</v>
      </c>
      <c r="B14" s="0" t="s">
        <v>98</v>
      </c>
      <c r="C14" s="0" t="s">
        <v>91</v>
      </c>
      <c r="D14" s="0" t="n">
        <v>1</v>
      </c>
      <c r="E14" s="0" t="n">
        <v>375</v>
      </c>
      <c r="F14" s="3" t="n">
        <f aca="false">IF(ISBLANK(E14)=1,"",D14*E14)</f>
        <v>375</v>
      </c>
      <c r="G14" s="36" t="n">
        <f aca="false">IF(C14="k",Kulut!F14/Nimenhuuto!$F$6,IF(C14="m",F14/Nimenhuuto!$E$6,0))</f>
        <v>2.20070422535211</v>
      </c>
      <c r="H14" s="44" t="s">
        <v>24</v>
      </c>
      <c r="I14" s="44"/>
      <c r="K14" s="13" t="str">
        <f aca="false">IF(ISBLANK($F14)=1,"",IF(K$6=$H14,$F14,IF(ISBLANK($I14)=1,"",IF(K$6=$I14,-1*$F14,""))))</f>
        <v/>
      </c>
      <c r="L14" s="13" t="n">
        <f aca="false">IF(ISBLANK($F14)=1,"",IF(L$6=$H14,$F14,IF(ISBLANK($I14)=1,"",IF(L$6=$I14,-1*$F14,""))))</f>
        <v>375</v>
      </c>
      <c r="M14" s="13" t="str">
        <f aca="false">IF(ISBLANK($F14)=1,"",IF(M$6=$H14,$F14,IF(ISBLANK($I14)=1,"",IF(M$6=$I14,-1*$F14,""))))</f>
        <v/>
      </c>
      <c r="N14" s="13" t="str">
        <f aca="false">IF(ISBLANK($F14)=1,"",IF(N$6=$H14,$F14,IF(ISBLANK($I14)=1,"",IF(N$6=$I14,-1*$F14,""))))</f>
        <v/>
      </c>
      <c r="O14" s="13" t="str">
        <f aca="false">IF(ISBLANK($F14)=1,"",IF(O$6=$H14,$F14,IF(ISBLANK($I14)=1,"",IF(O$6=$I14,-1*$F14,""))))</f>
        <v/>
      </c>
      <c r="P14" s="13" t="str">
        <f aca="false">IF(ISBLANK($F14)=1,"",IF(P$6=$H14,$F14,IF(ISBLANK($I14)=1,"",IF(P$6=$I14,-1*$F14,""))))</f>
        <v/>
      </c>
      <c r="Q14" s="13" t="str">
        <f aca="false">IF(ISBLANK($F14)=1,"",IF(Q$6=$H14,$F14,IF(ISBLANK($I14)=1,"",IF(Q$6=$I14,-1*$F14,""))))</f>
        <v/>
      </c>
      <c r="R14" s="13" t="str">
        <f aca="false">IF(ISBLANK($F14)=1,"",IF(R$6=$H14,$F14,IF(ISBLANK($I14)=1,"",IF(R$6=$I14,-1*$F14,""))))</f>
        <v/>
      </c>
      <c r="S14" s="13" t="str">
        <f aca="false">IF(ISBLANK($F14)=1,"",IF(S$6=$H14,$F14,IF(ISBLANK($I14)=1,"",IF(S$6=$I14,-1*$F14,""))))</f>
        <v/>
      </c>
      <c r="T14" s="13" t="str">
        <f aca="false">IF(ISBLANK($F14)=1,"",IF(T$6=$H14,$F14,IF(ISBLANK($I14)=1,"",IF(T$6=$I14,-1*$F14,""))))</f>
        <v/>
      </c>
      <c r="U14" s="13" t="str">
        <f aca="false">IF(ISBLANK($F14)=1,"",IF(U$6=$H14,$F14,IF(ISBLANK($I14)=1,"",IF(U$6=$I14,-1*$F14,""))))</f>
        <v/>
      </c>
      <c r="V14" s="13" t="str">
        <f aca="false">IF(ISBLANK($F14)=1,"",IF(V$6=$H14,$F14,IF(ISBLANK($I14)=1,"",IF(V$6=$I14,-1*$F14,""))))</f>
        <v/>
      </c>
      <c r="W14" s="13" t="str">
        <f aca="false">IF(ISBLANK($F14)=1,"",IF(W$6=$H14,$F14,IF(ISBLANK($I14)=1,"",IF(W$6=$I14,-1*$F14,""))))</f>
        <v/>
      </c>
      <c r="X14" s="13" t="str">
        <f aca="false">IF(ISBLANK($F14)=1,"",IF(X$6=$H14,$F14,IF(ISBLANK($I14)=1,"",IF(X$6=$I14,-1*$F14,""))))</f>
        <v/>
      </c>
      <c r="Y14" s="13" t="str">
        <f aca="false">IF(ISBLANK($F14)=1,"",IF(Y$6=$H14,$F14,IF(ISBLANK($I14)=1,"",IF(Y$6=$I14,-1*$F14,""))))</f>
        <v/>
      </c>
      <c r="Z14" s="13" t="str">
        <f aca="false">IF(ISBLANK($F14)=1,"",IF(Z$6=$H14,$F14,IF(ISBLANK($I14)=1,"",IF(Z$6=$I14,-1*$F14,""))))</f>
        <v/>
      </c>
      <c r="AA14" s="13" t="str">
        <f aca="false">IF(ISBLANK($F14)=1,"",IF(AA$6=$H14,$F14,IF(ISBLANK($I14)=1,"",IF(AA$6=$I14,-1*$F14,""))))</f>
        <v/>
      </c>
      <c r="AB14" s="13" t="str">
        <f aca="false">IF(ISBLANK($F14)=1,"",IF(AB$6=$H14,$F14,IF(ISBLANK($I14)=1,"",IF(AB$6=$I14,-1*$F14,""))))</f>
        <v/>
      </c>
      <c r="AC14" s="13" t="str">
        <f aca="false">IF(ISBLANK($F14)=1,"",IF(AC$6=$H14,$F14,IF(ISBLANK($I14)=1,"",IF(AC$6=$I14,-1*$F14,""))))</f>
        <v/>
      </c>
      <c r="AD14" s="13" t="str">
        <f aca="false">IF(ISBLANK($F14)=1,"",IF(AD$6=$H14,$F14,IF(ISBLANK($I14)=1,"",IF(AD$6=$I14,-1*$F14,""))))</f>
        <v/>
      </c>
      <c r="AE14" s="13" t="str">
        <f aca="false">IF(ISBLANK($F14)=1,"",IF(AE$6=$H14,$F14,IF(ISBLANK($I14)=1,"",IF(AE$6=$I14,-1*$F14,""))))</f>
        <v/>
      </c>
      <c r="AF14" s="13" t="str">
        <f aca="false">IF(ISBLANK($F14)=1,"",IF(AF$6=$H14,$F14,IF(ISBLANK($I14)=1,"",IF(AF$6=$I14,-1*$F14,""))))</f>
        <v/>
      </c>
      <c r="AG14" s="13" t="str">
        <f aca="false">IF(ISBLANK($F14)=1,"",IF(AG$6=$H14,$F14,IF(ISBLANK($I14)=1,"",IF(AG$6=$I14,-1*$F14,""))))</f>
        <v/>
      </c>
      <c r="AH14" s="13" t="str">
        <f aca="false">IF(ISBLANK($F14)=1,"",IF(AH$6=$H14,$F14,IF(ISBLANK($I14)=1,"",IF(AH$6=$I14,-1*$F14,""))))</f>
        <v/>
      </c>
      <c r="AI14" s="13" t="str">
        <f aca="false">IF(ISBLANK($F14)=1,"",IF(AI$6=$H14,$F14,IF(ISBLANK($I14)=1,"",IF(AI$6=$I14,-1*$F14,""))))</f>
        <v/>
      </c>
      <c r="AJ14" s="13" t="str">
        <f aca="false">IF(ISBLANK($F14)=1,"",IF(AJ$6=$H14,$F14,IF(ISBLANK($I14)=1,"",IF(AJ$6=$I14,-1*$F14,""))))</f>
        <v/>
      </c>
      <c r="AK14" s="13" t="str">
        <f aca="false">IF(ISBLANK($F14)=1,"",IF(AK$6=$H14,$F14,IF(ISBLANK($I14)=1,"",IF(AK$6=$I14,-1*$F14,""))))</f>
        <v/>
      </c>
      <c r="AL14" s="13" t="str">
        <f aca="false">IF(ISBLANK($F14)=1,"",IF(AL$6=$H14,$F14,IF(ISBLANK($I14)=1,"",IF(AL$6=$I14,-1*$F14,""))))</f>
        <v/>
      </c>
      <c r="AM14" s="13" t="str">
        <f aca="false">IF(ISBLANK($F14)=1,"",IF(AM$6=$H14,$F14,IF(ISBLANK($I14)=1,"",IF(AM$6=$I14,-1*$F14,""))))</f>
        <v/>
      </c>
      <c r="AN14" s="13" t="str">
        <f aca="false">IF(ISBLANK($F14)=1,"",IF(AN$6=$H14,$F14,IF(ISBLANK($I14)=1,"",IF(AN$6=$I14,-1*$F14,""))))</f>
        <v/>
      </c>
      <c r="AO14" s="13" t="str">
        <f aca="false">IF(ISBLANK($F14)=1,"",IF(AO$6=$H14,$F14,IF(ISBLANK($I14)=1,"",IF(AO$6=$I14,-1*$F14,""))))</f>
        <v/>
      </c>
      <c r="AP14" s="13" t="str">
        <f aca="false">IF(ISBLANK($F14)=1,"",IF(AP$6=$H14,$F14,IF(ISBLANK($I14)=1,"",IF(AP$6=$I14,-1*$F14,""))))</f>
        <v/>
      </c>
      <c r="AQ14" s="13" t="str">
        <f aca="false">IF(ISBLANK($F14)=1,"",IF(AQ$6=$H14,$F14,IF(ISBLANK($I14)=1,"",IF(AQ$6=$I14,-1*$F14,""))))</f>
        <v/>
      </c>
      <c r="AR14" s="13" t="str">
        <f aca="false">IF(ISBLANK($F14)=1,"",IF(AR$6=$H14,$F14,IF(ISBLANK($I14)=1,"",IF(AR$6=$I14,-1*$F14,""))))</f>
        <v/>
      </c>
      <c r="AS14" s="13" t="str">
        <f aca="false">IF(ISBLANK($F14)=1,"",IF(AS$6=$H14,$F14,IF(ISBLANK($I14)=1,"",IF(AS$6=$I14,-1*$F14,""))))</f>
        <v/>
      </c>
      <c r="AT14" s="13" t="str">
        <f aca="false">IF(ISBLANK($F14)=1,"",IF(AT$6=$H14,$F14,IF(ISBLANK($I14)=1,"",IF(AT$6=$I14,-1*$F14,""))))</f>
        <v/>
      </c>
      <c r="AU14" s="13" t="str">
        <f aca="false">IF(ISBLANK($F14)=1,"",IF(AU$6=$H14,$F14,IF(ISBLANK($I14)=1,"",IF(AU$6=$I14,-1*$F14,""))))</f>
        <v/>
      </c>
      <c r="AV14" s="13"/>
    </row>
    <row r="15" customFormat="false" ht="15" hidden="false" customHeight="false" outlineLevel="0" collapsed="false">
      <c r="A15" s="0" t="n">
        <f aca="false">IF(ISBLANK(B15)=1,"",A14+1)</f>
        <v>9</v>
      </c>
      <c r="B15" s="0" t="s">
        <v>99</v>
      </c>
      <c r="C15" s="0" t="s">
        <v>94</v>
      </c>
      <c r="D15" s="0" t="n">
        <v>1</v>
      </c>
      <c r="E15" s="0" t="n">
        <v>240</v>
      </c>
      <c r="F15" s="3" t="n">
        <f aca="false">IF(ISBLANK(E15)=1,"",D15*E15)</f>
        <v>240</v>
      </c>
      <c r="G15" s="36" t="n">
        <f aca="false">IF(C15="k",Kulut!F15/Nimenhuuto!$F$6,IF(C15="m",F15/Nimenhuuto!$E$6,0))</f>
        <v>5.85365853658537</v>
      </c>
      <c r="H15" s="44" t="s">
        <v>24</v>
      </c>
      <c r="I15" s="44"/>
      <c r="K15" s="13" t="str">
        <f aca="false">IF(ISBLANK($F15)=1,"",IF(K$6=$H15,$F15,IF(ISBLANK($I15)=1,"",IF(K$6=$I15,-1*$F15,""))))</f>
        <v/>
      </c>
      <c r="L15" s="13" t="n">
        <f aca="false">IF(ISBLANK($F15)=1,"",IF(L$6=$H15,$F15,IF(ISBLANK($I15)=1,"",IF(L$6=$I15,-1*$F15,""))))</f>
        <v>240</v>
      </c>
      <c r="M15" s="13" t="str">
        <f aca="false">IF(ISBLANK($F15)=1,"",IF(M$6=$H15,$F15,IF(ISBLANK($I15)=1,"",IF(M$6=$I15,-1*$F15,""))))</f>
        <v/>
      </c>
      <c r="N15" s="13" t="str">
        <f aca="false">IF(ISBLANK($F15)=1,"",IF(N$6=$H15,$F15,IF(ISBLANK($I15)=1,"",IF(N$6=$I15,-1*$F15,""))))</f>
        <v/>
      </c>
      <c r="O15" s="13" t="str">
        <f aca="false">IF(ISBLANK($F15)=1,"",IF(O$6=$H15,$F15,IF(ISBLANK($I15)=1,"",IF(O$6=$I15,-1*$F15,""))))</f>
        <v/>
      </c>
      <c r="P15" s="13" t="str">
        <f aca="false">IF(ISBLANK($F15)=1,"",IF(P$6=$H15,$F15,IF(ISBLANK($I15)=1,"",IF(P$6=$I15,-1*$F15,""))))</f>
        <v/>
      </c>
      <c r="Q15" s="13" t="str">
        <f aca="false">IF(ISBLANK($F15)=1,"",IF(Q$6=$H15,$F15,IF(ISBLANK($I15)=1,"",IF(Q$6=$I15,-1*$F15,""))))</f>
        <v/>
      </c>
      <c r="R15" s="13" t="str">
        <f aca="false">IF(ISBLANK($F15)=1,"",IF(R$6=$H15,$F15,IF(ISBLANK($I15)=1,"",IF(R$6=$I15,-1*$F15,""))))</f>
        <v/>
      </c>
      <c r="S15" s="13" t="str">
        <f aca="false">IF(ISBLANK($F15)=1,"",IF(S$6=$H15,$F15,IF(ISBLANK($I15)=1,"",IF(S$6=$I15,-1*$F15,""))))</f>
        <v/>
      </c>
      <c r="T15" s="13" t="str">
        <f aca="false">IF(ISBLANK($F15)=1,"",IF(T$6=$H15,$F15,IF(ISBLANK($I15)=1,"",IF(T$6=$I15,-1*$F15,""))))</f>
        <v/>
      </c>
      <c r="U15" s="13" t="str">
        <f aca="false">IF(ISBLANK($F15)=1,"",IF(U$6=$H15,$F15,IF(ISBLANK($I15)=1,"",IF(U$6=$I15,-1*$F15,""))))</f>
        <v/>
      </c>
      <c r="V15" s="13" t="str">
        <f aca="false">IF(ISBLANK($F15)=1,"",IF(V$6=$H15,$F15,IF(ISBLANK($I15)=1,"",IF(V$6=$I15,-1*$F15,""))))</f>
        <v/>
      </c>
      <c r="W15" s="13" t="str">
        <f aca="false">IF(ISBLANK($F15)=1,"",IF(W$6=$H15,$F15,IF(ISBLANK($I15)=1,"",IF(W$6=$I15,-1*$F15,""))))</f>
        <v/>
      </c>
      <c r="X15" s="13" t="str">
        <f aca="false">IF(ISBLANK($F15)=1,"",IF(X$6=$H15,$F15,IF(ISBLANK($I15)=1,"",IF(X$6=$I15,-1*$F15,""))))</f>
        <v/>
      </c>
      <c r="Y15" s="13" t="str">
        <f aca="false">IF(ISBLANK($F15)=1,"",IF(Y$6=$H15,$F15,IF(ISBLANK($I15)=1,"",IF(Y$6=$I15,-1*$F15,""))))</f>
        <v/>
      </c>
      <c r="Z15" s="13" t="str">
        <f aca="false">IF(ISBLANK($F15)=1,"",IF(Z$6=$H15,$F15,IF(ISBLANK($I15)=1,"",IF(Z$6=$I15,-1*$F15,""))))</f>
        <v/>
      </c>
      <c r="AA15" s="13" t="str">
        <f aca="false">IF(ISBLANK($F15)=1,"",IF(AA$6=$H15,$F15,IF(ISBLANK($I15)=1,"",IF(AA$6=$I15,-1*$F15,""))))</f>
        <v/>
      </c>
      <c r="AB15" s="13" t="str">
        <f aca="false">IF(ISBLANK($F15)=1,"",IF(AB$6=$H15,$F15,IF(ISBLANK($I15)=1,"",IF(AB$6=$I15,-1*$F15,""))))</f>
        <v/>
      </c>
      <c r="AC15" s="13" t="str">
        <f aca="false">IF(ISBLANK($F15)=1,"",IF(AC$6=$H15,$F15,IF(ISBLANK($I15)=1,"",IF(AC$6=$I15,-1*$F15,""))))</f>
        <v/>
      </c>
      <c r="AD15" s="13" t="str">
        <f aca="false">IF(ISBLANK($F15)=1,"",IF(AD$6=$H15,$F15,IF(ISBLANK($I15)=1,"",IF(AD$6=$I15,-1*$F15,""))))</f>
        <v/>
      </c>
      <c r="AE15" s="13" t="str">
        <f aca="false">IF(ISBLANK($F15)=1,"",IF(AE$6=$H15,$F15,IF(ISBLANK($I15)=1,"",IF(AE$6=$I15,-1*$F15,""))))</f>
        <v/>
      </c>
      <c r="AF15" s="13" t="str">
        <f aca="false">IF(ISBLANK($F15)=1,"",IF(AF$6=$H15,$F15,IF(ISBLANK($I15)=1,"",IF(AF$6=$I15,-1*$F15,""))))</f>
        <v/>
      </c>
      <c r="AG15" s="13" t="str">
        <f aca="false">IF(ISBLANK($F15)=1,"",IF(AG$6=$H15,$F15,IF(ISBLANK($I15)=1,"",IF(AG$6=$I15,-1*$F15,""))))</f>
        <v/>
      </c>
      <c r="AH15" s="13" t="str">
        <f aca="false">IF(ISBLANK($F15)=1,"",IF(AH$6=$H15,$F15,IF(ISBLANK($I15)=1,"",IF(AH$6=$I15,-1*$F15,""))))</f>
        <v/>
      </c>
      <c r="AI15" s="13" t="str">
        <f aca="false">IF(ISBLANK($F15)=1,"",IF(AI$6=$H15,$F15,IF(ISBLANK($I15)=1,"",IF(AI$6=$I15,-1*$F15,""))))</f>
        <v/>
      </c>
      <c r="AJ15" s="13" t="str">
        <f aca="false">IF(ISBLANK($F15)=1,"",IF(AJ$6=$H15,$F15,IF(ISBLANK($I15)=1,"",IF(AJ$6=$I15,-1*$F15,""))))</f>
        <v/>
      </c>
      <c r="AK15" s="13" t="str">
        <f aca="false">IF(ISBLANK($F15)=1,"",IF(AK$6=$H15,$F15,IF(ISBLANK($I15)=1,"",IF(AK$6=$I15,-1*$F15,""))))</f>
        <v/>
      </c>
      <c r="AL15" s="13" t="str">
        <f aca="false">IF(ISBLANK($F15)=1,"",IF(AL$6=$H15,$F15,IF(ISBLANK($I15)=1,"",IF(AL$6=$I15,-1*$F15,""))))</f>
        <v/>
      </c>
      <c r="AM15" s="13" t="str">
        <f aca="false">IF(ISBLANK($F15)=1,"",IF(AM$6=$H15,$F15,IF(ISBLANK($I15)=1,"",IF(AM$6=$I15,-1*$F15,""))))</f>
        <v/>
      </c>
      <c r="AN15" s="13" t="str">
        <f aca="false">IF(ISBLANK($F15)=1,"",IF(AN$6=$H15,$F15,IF(ISBLANK($I15)=1,"",IF(AN$6=$I15,-1*$F15,""))))</f>
        <v/>
      </c>
      <c r="AO15" s="13" t="str">
        <f aca="false">IF(ISBLANK($F15)=1,"",IF(AO$6=$H15,$F15,IF(ISBLANK($I15)=1,"",IF(AO$6=$I15,-1*$F15,""))))</f>
        <v/>
      </c>
      <c r="AP15" s="13" t="str">
        <f aca="false">IF(ISBLANK($F15)=1,"",IF(AP$6=$H15,$F15,IF(ISBLANK($I15)=1,"",IF(AP$6=$I15,-1*$F15,""))))</f>
        <v/>
      </c>
      <c r="AQ15" s="13" t="str">
        <f aca="false">IF(ISBLANK($F15)=1,"",IF(AQ$6=$H15,$F15,IF(ISBLANK($I15)=1,"",IF(AQ$6=$I15,-1*$F15,""))))</f>
        <v/>
      </c>
      <c r="AR15" s="13" t="str">
        <f aca="false">IF(ISBLANK($F15)=1,"",IF(AR$6=$H15,$F15,IF(ISBLANK($I15)=1,"",IF(AR$6=$I15,-1*$F15,""))))</f>
        <v/>
      </c>
      <c r="AS15" s="13" t="str">
        <f aca="false">IF(ISBLANK($F15)=1,"",IF(AS$6=$H15,$F15,IF(ISBLANK($I15)=1,"",IF(AS$6=$I15,-1*$F15,""))))</f>
        <v/>
      </c>
      <c r="AT15" s="13" t="str">
        <f aca="false">IF(ISBLANK($F15)=1,"",IF(AT$6=$H15,$F15,IF(ISBLANK($I15)=1,"",IF(AT$6=$I15,-1*$F15,""))))</f>
        <v/>
      </c>
      <c r="AU15" s="13" t="str">
        <f aca="false">IF(ISBLANK($F15)=1,"",IF(AU$6=$H15,$F15,IF(ISBLANK($I15)=1,"",IF(AU$6=$I15,-1*$F15,""))))</f>
        <v/>
      </c>
      <c r="AV15" s="13"/>
    </row>
    <row r="16" customFormat="false" ht="15" hidden="false" customHeight="false" outlineLevel="0" collapsed="false">
      <c r="A16" s="0" t="str">
        <f aca="false">IF(ISBLANK(B16)=1,"",A15+1)</f>
        <v/>
      </c>
      <c r="F16" s="3" t="str">
        <f aca="false">IF(ISBLANK(E16)=1,"",D16*E16)</f>
        <v/>
      </c>
      <c r="G16" s="36" t="n">
        <f aca="false">IF(C16="k",Kulut!F16/Nimenhuuto!$F$6,IF(C16="m",F16/Nimenhuuto!$E$6,0))</f>
        <v>0</v>
      </c>
      <c r="H16" s="44"/>
      <c r="I16" s="44"/>
      <c r="K16" s="13" t="str">
        <f aca="false">IF(ISBLANK($F16)=1,"",IF(K$6=$H16,$F16,IF(ISBLANK($I16)=1,"",IF(K$6=$I16,-1*$F16,""))))</f>
        <v/>
      </c>
      <c r="L16" s="13" t="str">
        <f aca="false">IF(ISBLANK($F16)=1,"",IF(L$6=$H16,$F16,IF(ISBLANK($I16)=1,"",IF(L$6=$I16,-1*$F16,""))))</f>
        <v/>
      </c>
      <c r="M16" s="13" t="str">
        <f aca="false">IF(ISBLANK($F16)=1,"",IF(M$6=$H16,$F16,IF(ISBLANK($I16)=1,"",IF(M$6=$I16,-1*$F16,""))))</f>
        <v/>
      </c>
      <c r="N16" s="13" t="str">
        <f aca="false">IF(ISBLANK($F16)=1,"",IF(N$6=$H16,$F16,IF(ISBLANK($I16)=1,"",IF(N$6=$I16,-1*$F16,""))))</f>
        <v/>
      </c>
      <c r="O16" s="13" t="str">
        <f aca="false">IF(ISBLANK($F16)=1,"",IF(O$6=$H16,$F16,IF(ISBLANK($I16)=1,"",IF(O$6=$I16,-1*$F16,""))))</f>
        <v/>
      </c>
      <c r="P16" s="13" t="str">
        <f aca="false">IF(ISBLANK($F16)=1,"",IF(P$6=$H16,$F16,IF(ISBLANK($I16)=1,"",IF(P$6=$I16,-1*$F16,""))))</f>
        <v/>
      </c>
      <c r="Q16" s="13" t="str">
        <f aca="false">IF(ISBLANK($F16)=1,"",IF(Q$6=$H16,$F16,IF(ISBLANK($I16)=1,"",IF(Q$6=$I16,-1*$F16,""))))</f>
        <v/>
      </c>
      <c r="R16" s="13" t="str">
        <f aca="false">IF(ISBLANK($F16)=1,"",IF(R$6=$H16,$F16,IF(ISBLANK($I16)=1,"",IF(R$6=$I16,-1*$F16,""))))</f>
        <v/>
      </c>
      <c r="S16" s="13" t="str">
        <f aca="false">IF(ISBLANK($F16)=1,"",IF(S$6=$H16,$F16,IF(ISBLANK($I16)=1,"",IF(S$6=$I16,-1*$F16,""))))</f>
        <v/>
      </c>
      <c r="T16" s="13" t="str">
        <f aca="false">IF(ISBLANK($F16)=1,"",IF(T$6=$H16,$F16,IF(ISBLANK($I16)=1,"",IF(T$6=$I16,-1*$F16,""))))</f>
        <v/>
      </c>
      <c r="U16" s="13" t="str">
        <f aca="false">IF(ISBLANK($F16)=1,"",IF(U$6=$H16,$F16,IF(ISBLANK($I16)=1,"",IF(U$6=$I16,-1*$F16,""))))</f>
        <v/>
      </c>
      <c r="V16" s="13" t="str">
        <f aca="false">IF(ISBLANK($F16)=1,"",IF(V$6=$H16,$F16,IF(ISBLANK($I16)=1,"",IF(V$6=$I16,-1*$F16,""))))</f>
        <v/>
      </c>
      <c r="W16" s="13" t="str">
        <f aca="false">IF(ISBLANK($F16)=1,"",IF(W$6=$H16,$F16,IF(ISBLANK($I16)=1,"",IF(W$6=$I16,-1*$F16,""))))</f>
        <v/>
      </c>
      <c r="X16" s="13" t="str">
        <f aca="false">IF(ISBLANK($F16)=1,"",IF(X$6=$H16,$F16,IF(ISBLANK($I16)=1,"",IF(X$6=$I16,-1*$F16,""))))</f>
        <v/>
      </c>
      <c r="Y16" s="13" t="str">
        <f aca="false">IF(ISBLANK($F16)=1,"",IF(Y$6=$H16,$F16,IF(ISBLANK($I16)=1,"",IF(Y$6=$I16,-1*$F16,""))))</f>
        <v/>
      </c>
      <c r="Z16" s="13" t="str">
        <f aca="false">IF(ISBLANK($F16)=1,"",IF(Z$6=$H16,$F16,IF(ISBLANK($I16)=1,"",IF(Z$6=$I16,-1*$F16,""))))</f>
        <v/>
      </c>
      <c r="AA16" s="13" t="str">
        <f aca="false">IF(ISBLANK($F16)=1,"",IF(AA$6=$H16,$F16,IF(ISBLANK($I16)=1,"",IF(AA$6=$I16,-1*$F16,""))))</f>
        <v/>
      </c>
      <c r="AB16" s="13" t="str">
        <f aca="false">IF(ISBLANK($F16)=1,"",IF(AB$6=$H16,$F16,IF(ISBLANK($I16)=1,"",IF(AB$6=$I16,-1*$F16,""))))</f>
        <v/>
      </c>
      <c r="AC16" s="13" t="str">
        <f aca="false">IF(ISBLANK($F16)=1,"",IF(AC$6=$H16,$F16,IF(ISBLANK($I16)=1,"",IF(AC$6=$I16,-1*$F16,""))))</f>
        <v/>
      </c>
      <c r="AD16" s="13" t="str">
        <f aca="false">IF(ISBLANK($F16)=1,"",IF(AD$6=$H16,$F16,IF(ISBLANK($I16)=1,"",IF(AD$6=$I16,-1*$F16,""))))</f>
        <v/>
      </c>
      <c r="AE16" s="13" t="str">
        <f aca="false">IF(ISBLANK($F16)=1,"",IF(AE$6=$H16,$F16,IF(ISBLANK($I16)=1,"",IF(AE$6=$I16,-1*$F16,""))))</f>
        <v/>
      </c>
      <c r="AF16" s="13" t="str">
        <f aca="false">IF(ISBLANK($F16)=1,"",IF(AF$6=$H16,$F16,IF(ISBLANK($I16)=1,"",IF(AF$6=$I16,-1*$F16,""))))</f>
        <v/>
      </c>
      <c r="AG16" s="13" t="str">
        <f aca="false">IF(ISBLANK($F16)=1,"",IF(AG$6=$H16,$F16,IF(ISBLANK($I16)=1,"",IF(AG$6=$I16,-1*$F16,""))))</f>
        <v/>
      </c>
      <c r="AH16" s="13" t="str">
        <f aca="false">IF(ISBLANK($F16)=1,"",IF(AH$6=$H16,$F16,IF(ISBLANK($I16)=1,"",IF(AH$6=$I16,-1*$F16,""))))</f>
        <v/>
      </c>
      <c r="AI16" s="13" t="str">
        <f aca="false">IF(ISBLANK($F16)=1,"",IF(AI$6=$H16,$F16,IF(ISBLANK($I16)=1,"",IF(AI$6=$I16,-1*$F16,""))))</f>
        <v/>
      </c>
      <c r="AJ16" s="13" t="str">
        <f aca="false">IF(ISBLANK($F16)=1,"",IF(AJ$6=$H16,$F16,IF(ISBLANK($I16)=1,"",IF(AJ$6=$I16,-1*$F16,""))))</f>
        <v/>
      </c>
      <c r="AK16" s="13" t="str">
        <f aca="false">IF(ISBLANK($F16)=1,"",IF(AK$6=$H16,$F16,IF(ISBLANK($I16)=1,"",IF(AK$6=$I16,-1*$F16,""))))</f>
        <v/>
      </c>
      <c r="AL16" s="13" t="str">
        <f aca="false">IF(ISBLANK($F16)=1,"",IF(AL$6=$H16,$F16,IF(ISBLANK($I16)=1,"",IF(AL$6=$I16,-1*$F16,""))))</f>
        <v/>
      </c>
      <c r="AM16" s="13" t="str">
        <f aca="false">IF(ISBLANK($F16)=1,"",IF(AM$6=$H16,$F16,IF(ISBLANK($I16)=1,"",IF(AM$6=$I16,-1*$F16,""))))</f>
        <v/>
      </c>
      <c r="AN16" s="13" t="str">
        <f aca="false">IF(ISBLANK($F16)=1,"",IF(AN$6=$H16,$F16,IF(ISBLANK($I16)=1,"",IF(AN$6=$I16,-1*$F16,""))))</f>
        <v/>
      </c>
      <c r="AO16" s="13" t="str">
        <f aca="false">IF(ISBLANK($F16)=1,"",IF(AO$6=$H16,$F16,IF(ISBLANK($I16)=1,"",IF(AO$6=$I16,-1*$F16,""))))</f>
        <v/>
      </c>
      <c r="AP16" s="13" t="str">
        <f aca="false">IF(ISBLANK($F16)=1,"",IF(AP$6=$H16,$F16,IF(ISBLANK($I16)=1,"",IF(AP$6=$I16,-1*$F16,""))))</f>
        <v/>
      </c>
      <c r="AQ16" s="13" t="str">
        <f aca="false">IF(ISBLANK($F16)=1,"",IF(AQ$6=$H16,$F16,IF(ISBLANK($I16)=1,"",IF(AQ$6=$I16,-1*$F16,""))))</f>
        <v/>
      </c>
      <c r="AR16" s="13" t="str">
        <f aca="false">IF(ISBLANK($F16)=1,"",IF(AR$6=$H16,$F16,IF(ISBLANK($I16)=1,"",IF(AR$6=$I16,-1*$F16,""))))</f>
        <v/>
      </c>
      <c r="AS16" s="13" t="str">
        <f aca="false">IF(ISBLANK($F16)=1,"",IF(AS$6=$H16,$F16,IF(ISBLANK($I16)=1,"",IF(AS$6=$I16,-1*$F16,""))))</f>
        <v/>
      </c>
      <c r="AT16" s="13" t="str">
        <f aca="false">IF(ISBLANK($F16)=1,"",IF(AT$6=$H16,$F16,IF(ISBLANK($I16)=1,"",IF(AT$6=$I16,-1*$F16,""))))</f>
        <v/>
      </c>
      <c r="AU16" s="13" t="str">
        <f aca="false">IF(ISBLANK($F16)=1,"",IF(AU$6=$H16,$F16,IF(ISBLANK($I16)=1,"",IF(AU$6=$I16,-1*$F16,""))))</f>
        <v/>
      </c>
      <c r="AV16" s="13"/>
    </row>
    <row r="17" customFormat="false" ht="15" hidden="false" customHeight="false" outlineLevel="0" collapsed="false">
      <c r="A17" s="0" t="str">
        <f aca="false">IF(ISBLANK(B17)=1,"",A16+1)</f>
        <v/>
      </c>
      <c r="F17" s="3" t="str">
        <f aca="false">IF(ISBLANK(E17)=1,"",D17*E17)</f>
        <v/>
      </c>
      <c r="G17" s="36" t="n">
        <f aca="false">IF(C17="k",Kulut!F17/Nimenhuuto!$F$6,IF(C17="m",F17/Nimenhuuto!$E$6,0))</f>
        <v>0</v>
      </c>
      <c r="H17" s="44"/>
      <c r="I17" s="44"/>
      <c r="K17" s="13" t="str">
        <f aca="false">IF(ISBLANK($F17)=1,"",IF(K$6=$H17,$F17,IF(ISBLANK($I17)=1,"",IF(K$6=$I17,-1*$F17,""))))</f>
        <v/>
      </c>
      <c r="L17" s="13" t="str">
        <f aca="false">IF(ISBLANK($F17)=1,"",IF(L$6=$H17,$F17,IF(ISBLANK($I17)=1,"",IF(L$6=$I17,-1*$F17,""))))</f>
        <v/>
      </c>
      <c r="M17" s="13" t="str">
        <f aca="false">IF(ISBLANK($F17)=1,"",IF(M$6=$H17,$F17,IF(ISBLANK($I17)=1,"",IF(M$6=$I17,-1*$F17,""))))</f>
        <v/>
      </c>
      <c r="N17" s="13" t="str">
        <f aca="false">IF(ISBLANK($F17)=1,"",IF(N$6=$H17,$F17,IF(ISBLANK($I17)=1,"",IF(N$6=$I17,-1*$F17,""))))</f>
        <v/>
      </c>
      <c r="O17" s="13" t="str">
        <f aca="false">IF(ISBLANK($F17)=1,"",IF(O$6=$H17,$F17,IF(ISBLANK($I17)=1,"",IF(O$6=$I17,-1*$F17,""))))</f>
        <v/>
      </c>
      <c r="P17" s="13" t="str">
        <f aca="false">IF(ISBLANK($F17)=1,"",IF(P$6=$H17,$F17,IF(ISBLANK($I17)=1,"",IF(P$6=$I17,-1*$F17,""))))</f>
        <v/>
      </c>
      <c r="Q17" s="13" t="str">
        <f aca="false">IF(ISBLANK($F17)=1,"",IF(Q$6=$H17,$F17,IF(ISBLANK($I17)=1,"",IF(Q$6=$I17,-1*$F17,""))))</f>
        <v/>
      </c>
      <c r="R17" s="13" t="str">
        <f aca="false">IF(ISBLANK($F17)=1,"",IF(R$6=$H17,$F17,IF(ISBLANK($I17)=1,"",IF(R$6=$I17,-1*$F17,""))))</f>
        <v/>
      </c>
      <c r="S17" s="13" t="str">
        <f aca="false">IF(ISBLANK($F17)=1,"",IF(S$6=$H17,$F17,IF(ISBLANK($I17)=1,"",IF(S$6=$I17,-1*$F17,""))))</f>
        <v/>
      </c>
      <c r="T17" s="13" t="str">
        <f aca="false">IF(ISBLANK($F17)=1,"",IF(T$6=$H17,$F17,IF(ISBLANK($I17)=1,"",IF(T$6=$I17,-1*$F17,""))))</f>
        <v/>
      </c>
      <c r="U17" s="13" t="str">
        <f aca="false">IF(ISBLANK($F17)=1,"",IF(U$6=$H17,$F17,IF(ISBLANK($I17)=1,"",IF(U$6=$I17,-1*$F17,""))))</f>
        <v/>
      </c>
      <c r="V17" s="13" t="str">
        <f aca="false">IF(ISBLANK($F17)=1,"",IF(V$6=$H17,$F17,IF(ISBLANK($I17)=1,"",IF(V$6=$I17,-1*$F17,""))))</f>
        <v/>
      </c>
      <c r="W17" s="13" t="str">
        <f aca="false">IF(ISBLANK($F17)=1,"",IF(W$6=$H17,$F17,IF(ISBLANK($I17)=1,"",IF(W$6=$I17,-1*$F17,""))))</f>
        <v/>
      </c>
      <c r="X17" s="13" t="str">
        <f aca="false">IF(ISBLANK($F17)=1,"",IF(X$6=$H17,$F17,IF(ISBLANK($I17)=1,"",IF(X$6=$I17,-1*$F17,""))))</f>
        <v/>
      </c>
      <c r="Y17" s="13" t="str">
        <f aca="false">IF(ISBLANK($F17)=1,"",IF(Y$6=$H17,$F17,IF(ISBLANK($I17)=1,"",IF(Y$6=$I17,-1*$F17,""))))</f>
        <v/>
      </c>
      <c r="Z17" s="13" t="str">
        <f aca="false">IF(ISBLANK($F17)=1,"",IF(Z$6=$H17,$F17,IF(ISBLANK($I17)=1,"",IF(Z$6=$I17,-1*$F17,""))))</f>
        <v/>
      </c>
      <c r="AA17" s="13" t="str">
        <f aca="false">IF(ISBLANK($F17)=1,"",IF(AA$6=$H17,$F17,IF(ISBLANK($I17)=1,"",IF(AA$6=$I17,-1*$F17,""))))</f>
        <v/>
      </c>
      <c r="AB17" s="13" t="str">
        <f aca="false">IF(ISBLANK($F17)=1,"",IF(AB$6=$H17,$F17,IF(ISBLANK($I17)=1,"",IF(AB$6=$I17,-1*$F17,""))))</f>
        <v/>
      </c>
      <c r="AC17" s="13" t="str">
        <f aca="false">IF(ISBLANK($F17)=1,"",IF(AC$6=$H17,$F17,IF(ISBLANK($I17)=1,"",IF(AC$6=$I17,-1*$F17,""))))</f>
        <v/>
      </c>
      <c r="AD17" s="13" t="str">
        <f aca="false">IF(ISBLANK($F17)=1,"",IF(AD$6=$H17,$F17,IF(ISBLANK($I17)=1,"",IF(AD$6=$I17,-1*$F17,""))))</f>
        <v/>
      </c>
      <c r="AE17" s="13" t="str">
        <f aca="false">IF(ISBLANK($F17)=1,"",IF(AE$6=$H17,$F17,IF(ISBLANK($I17)=1,"",IF(AE$6=$I17,-1*$F17,""))))</f>
        <v/>
      </c>
      <c r="AF17" s="13" t="str">
        <f aca="false">IF(ISBLANK($F17)=1,"",IF(AF$6=$H17,$F17,IF(ISBLANK($I17)=1,"",IF(AF$6=$I17,-1*$F17,""))))</f>
        <v/>
      </c>
      <c r="AG17" s="13" t="str">
        <f aca="false">IF(ISBLANK($F17)=1,"",IF(AG$6=$H17,$F17,IF(ISBLANK($I17)=1,"",IF(AG$6=$I17,-1*$F17,""))))</f>
        <v/>
      </c>
      <c r="AH17" s="13" t="str">
        <f aca="false">IF(ISBLANK($F17)=1,"",IF(AH$6=$H17,$F17,IF(ISBLANK($I17)=1,"",IF(AH$6=$I17,-1*$F17,""))))</f>
        <v/>
      </c>
      <c r="AI17" s="13" t="str">
        <f aca="false">IF(ISBLANK($F17)=1,"",IF(AI$6=$H17,$F17,IF(ISBLANK($I17)=1,"",IF(AI$6=$I17,-1*$F17,""))))</f>
        <v/>
      </c>
      <c r="AJ17" s="13" t="str">
        <f aca="false">IF(ISBLANK($F17)=1,"",IF(AJ$6=$H17,$F17,IF(ISBLANK($I17)=1,"",IF(AJ$6=$I17,-1*$F17,""))))</f>
        <v/>
      </c>
      <c r="AK17" s="13" t="str">
        <f aca="false">IF(ISBLANK($F17)=1,"",IF(AK$6=$H17,$F17,IF(ISBLANK($I17)=1,"",IF(AK$6=$I17,-1*$F17,""))))</f>
        <v/>
      </c>
      <c r="AL17" s="13" t="str">
        <f aca="false">IF(ISBLANK($F17)=1,"",IF(AL$6=$H17,$F17,IF(ISBLANK($I17)=1,"",IF(AL$6=$I17,-1*$F17,""))))</f>
        <v/>
      </c>
      <c r="AM17" s="13" t="str">
        <f aca="false">IF(ISBLANK($F17)=1,"",IF(AM$6=$H17,$F17,IF(ISBLANK($I17)=1,"",IF(AM$6=$I17,-1*$F17,""))))</f>
        <v/>
      </c>
      <c r="AN17" s="13" t="str">
        <f aca="false">IF(ISBLANK($F17)=1,"",IF(AN$6=$H17,$F17,IF(ISBLANK($I17)=1,"",IF(AN$6=$I17,-1*$F17,""))))</f>
        <v/>
      </c>
      <c r="AO17" s="13" t="str">
        <f aca="false">IF(ISBLANK($F17)=1,"",IF(AO$6=$H17,$F17,IF(ISBLANK($I17)=1,"",IF(AO$6=$I17,-1*$F17,""))))</f>
        <v/>
      </c>
      <c r="AP17" s="13" t="str">
        <f aca="false">IF(ISBLANK($F17)=1,"",IF(AP$6=$H17,$F17,IF(ISBLANK($I17)=1,"",IF(AP$6=$I17,-1*$F17,""))))</f>
        <v/>
      </c>
      <c r="AQ17" s="13" t="str">
        <f aca="false">IF(ISBLANK($F17)=1,"",IF(AQ$6=$H17,$F17,IF(ISBLANK($I17)=1,"",IF(AQ$6=$I17,-1*$F17,""))))</f>
        <v/>
      </c>
      <c r="AR17" s="13" t="str">
        <f aca="false">IF(ISBLANK($F17)=1,"",IF(AR$6=$H17,$F17,IF(ISBLANK($I17)=1,"",IF(AR$6=$I17,-1*$F17,""))))</f>
        <v/>
      </c>
      <c r="AS17" s="13" t="str">
        <f aca="false">IF(ISBLANK($F17)=1,"",IF(AS$6=$H17,$F17,IF(ISBLANK($I17)=1,"",IF(AS$6=$I17,-1*$F17,""))))</f>
        <v/>
      </c>
      <c r="AT17" s="13" t="str">
        <f aca="false">IF(ISBLANK($F17)=1,"",IF(AT$6=$H17,$F17,IF(ISBLANK($I17)=1,"",IF(AT$6=$I17,-1*$F17,""))))</f>
        <v/>
      </c>
      <c r="AU17" s="13" t="str">
        <f aca="false">IF(ISBLANK($F17)=1,"",IF(AU$6=$H17,$F17,IF(ISBLANK($I17)=1,"",IF(AU$6=$I17,-1*$F17,""))))</f>
        <v/>
      </c>
      <c r="AV17" s="13"/>
    </row>
    <row r="18" customFormat="false" ht="15" hidden="false" customHeight="false" outlineLevel="0" collapsed="false">
      <c r="A18" s="0" t="str">
        <f aca="false">IF(ISBLANK(B18)=1,"",A17+1)</f>
        <v/>
      </c>
      <c r="F18" s="3" t="str">
        <f aca="false">IF(ISBLANK(E18)=1,"",D18*E18)</f>
        <v/>
      </c>
      <c r="G18" s="36" t="n">
        <f aca="false">IF(C18="k",Kulut!F18/Nimenhuuto!$F$6,IF(C18="m",F18/Nimenhuuto!$E$6,0))</f>
        <v>0</v>
      </c>
      <c r="H18" s="44"/>
      <c r="I18" s="44"/>
      <c r="K18" s="13" t="str">
        <f aca="false">IF(ISBLANK($F18)=1,"",IF(K$6=$H18,$F18,IF(ISBLANK($I18)=1,"",IF(K$6=$I18,-1*$F18,""))))</f>
        <v/>
      </c>
      <c r="L18" s="13" t="str">
        <f aca="false">IF(ISBLANK($F18)=1,"",IF(L$6=$H18,$F18,IF(ISBLANK($I18)=1,"",IF(L$6=$I18,-1*$F18,""))))</f>
        <v/>
      </c>
      <c r="M18" s="13" t="str">
        <f aca="false">IF(ISBLANK($F18)=1,"",IF(M$6=$H18,$F18,IF(ISBLANK($I18)=1,"",IF(M$6=$I18,-1*$F18,""))))</f>
        <v/>
      </c>
      <c r="N18" s="13" t="str">
        <f aca="false">IF(ISBLANK($F18)=1,"",IF(N$6=$H18,$F18,IF(ISBLANK($I18)=1,"",IF(N$6=$I18,-1*$F18,""))))</f>
        <v/>
      </c>
      <c r="O18" s="13" t="str">
        <f aca="false">IF(ISBLANK($F18)=1,"",IF(O$6=$H18,$F18,IF(ISBLANK($I18)=1,"",IF(O$6=$I18,-1*$F18,""))))</f>
        <v/>
      </c>
      <c r="P18" s="13" t="str">
        <f aca="false">IF(ISBLANK($F18)=1,"",IF(P$6=$H18,$F18,IF(ISBLANK($I18)=1,"",IF(P$6=$I18,-1*$F18,""))))</f>
        <v/>
      </c>
      <c r="Q18" s="13" t="str">
        <f aca="false">IF(ISBLANK($F18)=1,"",IF(Q$6=$H18,$F18,IF(ISBLANK($I18)=1,"",IF(Q$6=$I18,-1*$F18,""))))</f>
        <v/>
      </c>
      <c r="R18" s="13" t="str">
        <f aca="false">IF(ISBLANK($F18)=1,"",IF(R$6=$H18,$F18,IF(ISBLANK($I18)=1,"",IF(R$6=$I18,-1*$F18,""))))</f>
        <v/>
      </c>
      <c r="S18" s="13" t="str">
        <f aca="false">IF(ISBLANK($F18)=1,"",IF(S$6=$H18,$F18,IF(ISBLANK($I18)=1,"",IF(S$6=$I18,-1*$F18,""))))</f>
        <v/>
      </c>
      <c r="T18" s="13" t="str">
        <f aca="false">IF(ISBLANK($F18)=1,"",IF(T$6=$H18,$F18,IF(ISBLANK($I18)=1,"",IF(T$6=$I18,-1*$F18,""))))</f>
        <v/>
      </c>
      <c r="U18" s="13" t="str">
        <f aca="false">IF(ISBLANK($F18)=1,"",IF(U$6=$H18,$F18,IF(ISBLANK($I18)=1,"",IF(U$6=$I18,-1*$F18,""))))</f>
        <v/>
      </c>
      <c r="V18" s="13" t="str">
        <f aca="false">IF(ISBLANK($F18)=1,"",IF(V$6=$H18,$F18,IF(ISBLANK($I18)=1,"",IF(V$6=$I18,-1*$F18,""))))</f>
        <v/>
      </c>
      <c r="W18" s="13" t="str">
        <f aca="false">IF(ISBLANK($F18)=1,"",IF(W$6=$H18,$F18,IF(ISBLANK($I18)=1,"",IF(W$6=$I18,-1*$F18,""))))</f>
        <v/>
      </c>
      <c r="X18" s="13" t="str">
        <f aca="false">IF(ISBLANK($F18)=1,"",IF(X$6=$H18,$F18,IF(ISBLANK($I18)=1,"",IF(X$6=$I18,-1*$F18,""))))</f>
        <v/>
      </c>
      <c r="Y18" s="13" t="str">
        <f aca="false">IF(ISBLANK($F18)=1,"",IF(Y$6=$H18,$F18,IF(ISBLANK($I18)=1,"",IF(Y$6=$I18,-1*$F18,""))))</f>
        <v/>
      </c>
      <c r="Z18" s="13" t="str">
        <f aca="false">IF(ISBLANK($F18)=1,"",IF(Z$6=$H18,$F18,IF(ISBLANK($I18)=1,"",IF(Z$6=$I18,-1*$F18,""))))</f>
        <v/>
      </c>
      <c r="AA18" s="13" t="str">
        <f aca="false">IF(ISBLANK($F18)=1,"",IF(AA$6=$H18,$F18,IF(ISBLANK($I18)=1,"",IF(AA$6=$I18,-1*$F18,""))))</f>
        <v/>
      </c>
      <c r="AB18" s="13" t="str">
        <f aca="false">IF(ISBLANK($F18)=1,"",IF(AB$6=$H18,$F18,IF(ISBLANK($I18)=1,"",IF(AB$6=$I18,-1*$F18,""))))</f>
        <v/>
      </c>
      <c r="AC18" s="13" t="str">
        <f aca="false">IF(ISBLANK($F18)=1,"",IF(AC$6=$H18,$F18,IF(ISBLANK($I18)=1,"",IF(AC$6=$I18,-1*$F18,""))))</f>
        <v/>
      </c>
      <c r="AD18" s="13" t="str">
        <f aca="false">IF(ISBLANK($F18)=1,"",IF(AD$6=$H18,$F18,IF(ISBLANK($I18)=1,"",IF(AD$6=$I18,-1*$F18,""))))</f>
        <v/>
      </c>
      <c r="AE18" s="13" t="str">
        <f aca="false">IF(ISBLANK($F18)=1,"",IF(AE$6=$H18,$F18,IF(ISBLANK($I18)=1,"",IF(AE$6=$I18,-1*$F18,""))))</f>
        <v/>
      </c>
      <c r="AF18" s="13" t="str">
        <f aca="false">IF(ISBLANK($F18)=1,"",IF(AF$6=$H18,$F18,IF(ISBLANK($I18)=1,"",IF(AF$6=$I18,-1*$F18,""))))</f>
        <v/>
      </c>
      <c r="AG18" s="13" t="str">
        <f aca="false">IF(ISBLANK($F18)=1,"",IF(AG$6=$H18,$F18,IF(ISBLANK($I18)=1,"",IF(AG$6=$I18,-1*$F18,""))))</f>
        <v/>
      </c>
      <c r="AH18" s="13" t="str">
        <f aca="false">IF(ISBLANK($F18)=1,"",IF(AH$6=$H18,$F18,IF(ISBLANK($I18)=1,"",IF(AH$6=$I18,-1*$F18,""))))</f>
        <v/>
      </c>
      <c r="AI18" s="13" t="str">
        <f aca="false">IF(ISBLANK($F18)=1,"",IF(AI$6=$H18,$F18,IF(ISBLANK($I18)=1,"",IF(AI$6=$I18,-1*$F18,""))))</f>
        <v/>
      </c>
      <c r="AJ18" s="13" t="str">
        <f aca="false">IF(ISBLANK($F18)=1,"",IF(AJ$6=$H18,$F18,IF(ISBLANK($I18)=1,"",IF(AJ$6=$I18,-1*$F18,""))))</f>
        <v/>
      </c>
      <c r="AK18" s="13" t="str">
        <f aca="false">IF(ISBLANK($F18)=1,"",IF(AK$6=$H18,$F18,IF(ISBLANK($I18)=1,"",IF(AK$6=$I18,-1*$F18,""))))</f>
        <v/>
      </c>
      <c r="AL18" s="13" t="str">
        <f aca="false">IF(ISBLANK($F18)=1,"",IF(AL$6=$H18,$F18,IF(ISBLANK($I18)=1,"",IF(AL$6=$I18,-1*$F18,""))))</f>
        <v/>
      </c>
      <c r="AM18" s="13" t="str">
        <f aca="false">IF(ISBLANK($F18)=1,"",IF(AM$6=$H18,$F18,IF(ISBLANK($I18)=1,"",IF(AM$6=$I18,-1*$F18,""))))</f>
        <v/>
      </c>
      <c r="AN18" s="13" t="str">
        <f aca="false">IF(ISBLANK($F18)=1,"",IF(AN$6=$H18,$F18,IF(ISBLANK($I18)=1,"",IF(AN$6=$I18,-1*$F18,""))))</f>
        <v/>
      </c>
      <c r="AO18" s="13" t="str">
        <f aca="false">IF(ISBLANK($F18)=1,"",IF(AO$6=$H18,$F18,IF(ISBLANK($I18)=1,"",IF(AO$6=$I18,-1*$F18,""))))</f>
        <v/>
      </c>
      <c r="AP18" s="13" t="str">
        <f aca="false">IF(ISBLANK($F18)=1,"",IF(AP$6=$H18,$F18,IF(ISBLANK($I18)=1,"",IF(AP$6=$I18,-1*$F18,""))))</f>
        <v/>
      </c>
      <c r="AQ18" s="13" t="str">
        <f aca="false">IF(ISBLANK($F18)=1,"",IF(AQ$6=$H18,$F18,IF(ISBLANK($I18)=1,"",IF(AQ$6=$I18,-1*$F18,""))))</f>
        <v/>
      </c>
      <c r="AR18" s="13" t="str">
        <f aca="false">IF(ISBLANK($F18)=1,"",IF(AR$6=$H18,$F18,IF(ISBLANK($I18)=1,"",IF(AR$6=$I18,-1*$F18,""))))</f>
        <v/>
      </c>
      <c r="AS18" s="13" t="str">
        <f aca="false">IF(ISBLANK($F18)=1,"",IF(AS$6=$H18,$F18,IF(ISBLANK($I18)=1,"",IF(AS$6=$I18,-1*$F18,""))))</f>
        <v/>
      </c>
      <c r="AT18" s="13" t="str">
        <f aca="false">IF(ISBLANK($F18)=1,"",IF(AT$6=$H18,$F18,IF(ISBLANK($I18)=1,"",IF(AT$6=$I18,-1*$F18,""))))</f>
        <v/>
      </c>
      <c r="AU18" s="13" t="str">
        <f aca="false">IF(ISBLANK($F18)=1,"",IF(AU$6=$H18,$F18,IF(ISBLANK($I18)=1,"",IF(AU$6=$I18,-1*$F18,""))))</f>
        <v/>
      </c>
      <c r="AV18" s="13"/>
    </row>
    <row r="19" customFormat="false" ht="15" hidden="false" customHeight="false" outlineLevel="0" collapsed="false">
      <c r="A19" s="0" t="str">
        <f aca="false">IF(ISBLANK(B19)=1,"",A18+1)</f>
        <v/>
      </c>
      <c r="F19" s="3" t="str">
        <f aca="false">IF(ISBLANK(E19)=1,"",D19*E19)</f>
        <v/>
      </c>
      <c r="G19" s="36" t="n">
        <f aca="false">IF(C19="k",Kulut!F19/Nimenhuuto!$F$6,IF(C19="m",F19/Nimenhuuto!$E$6,0))</f>
        <v>0</v>
      </c>
      <c r="H19" s="44"/>
      <c r="I19" s="44"/>
      <c r="K19" s="13" t="str">
        <f aca="false">IF(ISBLANK($F19)=1,"",IF(K$6=$H19,$F19,IF(ISBLANK($I19)=1,"",IF(K$6=$I19,-1*$F19,""))))</f>
        <v/>
      </c>
      <c r="L19" s="13" t="str">
        <f aca="false">IF(ISBLANK($F19)=1,"",IF(L$6=$H19,$F19,IF(ISBLANK($I19)=1,"",IF(L$6=$I19,-1*$F19,""))))</f>
        <v/>
      </c>
      <c r="M19" s="13" t="str">
        <f aca="false">IF(ISBLANK($F19)=1,"",IF(M$6=$H19,$F19,IF(ISBLANK($I19)=1,"",IF(M$6=$I19,-1*$F19,""))))</f>
        <v/>
      </c>
      <c r="N19" s="13" t="str">
        <f aca="false">IF(ISBLANK($F19)=1,"",IF(N$6=$H19,$F19,IF(ISBLANK($I19)=1,"",IF(N$6=$I19,-1*$F19,""))))</f>
        <v/>
      </c>
      <c r="O19" s="13" t="str">
        <f aca="false">IF(ISBLANK($F19)=1,"",IF(O$6=$H19,$F19,IF(ISBLANK($I19)=1,"",IF(O$6=$I19,-1*$F19,""))))</f>
        <v/>
      </c>
      <c r="P19" s="13" t="str">
        <f aca="false">IF(ISBLANK($F19)=1,"",IF(P$6=$H19,$F19,IF(ISBLANK($I19)=1,"",IF(P$6=$I19,-1*$F19,""))))</f>
        <v/>
      </c>
      <c r="Q19" s="13" t="str">
        <f aca="false">IF(ISBLANK($F19)=1,"",IF(Q$6=$H19,$F19,IF(ISBLANK($I19)=1,"",IF(Q$6=$I19,-1*$F19,""))))</f>
        <v/>
      </c>
      <c r="R19" s="13" t="str">
        <f aca="false">IF(ISBLANK($F19)=1,"",IF(R$6=$H19,$F19,IF(ISBLANK($I19)=1,"",IF(R$6=$I19,-1*$F19,""))))</f>
        <v/>
      </c>
      <c r="S19" s="13" t="str">
        <f aca="false">IF(ISBLANK($F19)=1,"",IF(S$6=$H19,$F19,IF(ISBLANK($I19)=1,"",IF(S$6=$I19,-1*$F19,""))))</f>
        <v/>
      </c>
      <c r="T19" s="13" t="str">
        <f aca="false">IF(ISBLANK($F19)=1,"",IF(T$6=$H19,$F19,IF(ISBLANK($I19)=1,"",IF(T$6=$I19,-1*$F19,""))))</f>
        <v/>
      </c>
      <c r="U19" s="13" t="str">
        <f aca="false">IF(ISBLANK($F19)=1,"",IF(U$6=$H19,$F19,IF(ISBLANK($I19)=1,"",IF(U$6=$I19,-1*$F19,""))))</f>
        <v/>
      </c>
      <c r="V19" s="13" t="str">
        <f aca="false">IF(ISBLANK($F19)=1,"",IF(V$6=$H19,$F19,IF(ISBLANK($I19)=1,"",IF(V$6=$I19,-1*$F19,""))))</f>
        <v/>
      </c>
      <c r="W19" s="13" t="str">
        <f aca="false">IF(ISBLANK($F19)=1,"",IF(W$6=$H19,$F19,IF(ISBLANK($I19)=1,"",IF(W$6=$I19,-1*$F19,""))))</f>
        <v/>
      </c>
      <c r="X19" s="13" t="str">
        <f aca="false">IF(ISBLANK($F19)=1,"",IF(X$6=$H19,$F19,IF(ISBLANK($I19)=1,"",IF(X$6=$I19,-1*$F19,""))))</f>
        <v/>
      </c>
      <c r="Y19" s="13" t="str">
        <f aca="false">IF(ISBLANK($F19)=1,"",IF(Y$6=$H19,$F19,IF(ISBLANK($I19)=1,"",IF(Y$6=$I19,-1*$F19,""))))</f>
        <v/>
      </c>
      <c r="Z19" s="13" t="str">
        <f aca="false">IF(ISBLANK($F19)=1,"",IF(Z$6=$H19,$F19,IF(ISBLANK($I19)=1,"",IF(Z$6=$I19,-1*$F19,""))))</f>
        <v/>
      </c>
      <c r="AA19" s="13" t="str">
        <f aca="false">IF(ISBLANK($F19)=1,"",IF(AA$6=$H19,$F19,IF(ISBLANK($I19)=1,"",IF(AA$6=$I19,-1*$F19,""))))</f>
        <v/>
      </c>
      <c r="AB19" s="13" t="str">
        <f aca="false">IF(ISBLANK($F19)=1,"",IF(AB$6=$H19,$F19,IF(ISBLANK($I19)=1,"",IF(AB$6=$I19,-1*$F19,""))))</f>
        <v/>
      </c>
      <c r="AC19" s="13" t="str">
        <f aca="false">IF(ISBLANK($F19)=1,"",IF(AC$6=$H19,$F19,IF(ISBLANK($I19)=1,"",IF(AC$6=$I19,-1*$F19,""))))</f>
        <v/>
      </c>
      <c r="AD19" s="13" t="str">
        <f aca="false">IF(ISBLANK($F19)=1,"",IF(AD$6=$H19,$F19,IF(ISBLANK($I19)=1,"",IF(AD$6=$I19,-1*$F19,""))))</f>
        <v/>
      </c>
      <c r="AE19" s="13" t="str">
        <f aca="false">IF(ISBLANK($F19)=1,"",IF(AE$6=$H19,$F19,IF(ISBLANK($I19)=1,"",IF(AE$6=$I19,-1*$F19,""))))</f>
        <v/>
      </c>
      <c r="AF19" s="13" t="str">
        <f aca="false">IF(ISBLANK($F19)=1,"",IF(AF$6=$H19,$F19,IF(ISBLANK($I19)=1,"",IF(AF$6=$I19,-1*$F19,""))))</f>
        <v/>
      </c>
      <c r="AG19" s="13" t="str">
        <f aca="false">IF(ISBLANK($F19)=1,"",IF(AG$6=$H19,$F19,IF(ISBLANK($I19)=1,"",IF(AG$6=$I19,-1*$F19,""))))</f>
        <v/>
      </c>
      <c r="AH19" s="13" t="str">
        <f aca="false">IF(ISBLANK($F19)=1,"",IF(AH$6=$H19,$F19,IF(ISBLANK($I19)=1,"",IF(AH$6=$I19,-1*$F19,""))))</f>
        <v/>
      </c>
      <c r="AI19" s="13" t="str">
        <f aca="false">IF(ISBLANK($F19)=1,"",IF(AI$6=$H19,$F19,IF(ISBLANK($I19)=1,"",IF(AI$6=$I19,-1*$F19,""))))</f>
        <v/>
      </c>
      <c r="AJ19" s="13" t="str">
        <f aca="false">IF(ISBLANK($F19)=1,"",IF(AJ$6=$H19,$F19,IF(ISBLANK($I19)=1,"",IF(AJ$6=$I19,-1*$F19,""))))</f>
        <v/>
      </c>
      <c r="AK19" s="13" t="str">
        <f aca="false">IF(ISBLANK($F19)=1,"",IF(AK$6=$H19,$F19,IF(ISBLANK($I19)=1,"",IF(AK$6=$I19,-1*$F19,""))))</f>
        <v/>
      </c>
      <c r="AL19" s="13" t="str">
        <f aca="false">IF(ISBLANK($F19)=1,"",IF(AL$6=$H19,$F19,IF(ISBLANK($I19)=1,"",IF(AL$6=$I19,-1*$F19,""))))</f>
        <v/>
      </c>
      <c r="AM19" s="13" t="str">
        <f aca="false">IF(ISBLANK($F19)=1,"",IF(AM$6=$H19,$F19,IF(ISBLANK($I19)=1,"",IF(AM$6=$I19,-1*$F19,""))))</f>
        <v/>
      </c>
      <c r="AN19" s="13" t="str">
        <f aca="false">IF(ISBLANK($F19)=1,"",IF(AN$6=$H19,$F19,IF(ISBLANK($I19)=1,"",IF(AN$6=$I19,-1*$F19,""))))</f>
        <v/>
      </c>
      <c r="AO19" s="13" t="str">
        <f aca="false">IF(ISBLANK($F19)=1,"",IF(AO$6=$H19,$F19,IF(ISBLANK($I19)=1,"",IF(AO$6=$I19,-1*$F19,""))))</f>
        <v/>
      </c>
      <c r="AP19" s="13" t="str">
        <f aca="false">IF(ISBLANK($F19)=1,"",IF(AP$6=$H19,$F19,IF(ISBLANK($I19)=1,"",IF(AP$6=$I19,-1*$F19,""))))</f>
        <v/>
      </c>
      <c r="AQ19" s="13" t="str">
        <f aca="false">IF(ISBLANK($F19)=1,"",IF(AQ$6=$H19,$F19,IF(ISBLANK($I19)=1,"",IF(AQ$6=$I19,-1*$F19,""))))</f>
        <v/>
      </c>
      <c r="AR19" s="13" t="str">
        <f aca="false">IF(ISBLANK($F19)=1,"",IF(AR$6=$H19,$F19,IF(ISBLANK($I19)=1,"",IF(AR$6=$I19,-1*$F19,""))))</f>
        <v/>
      </c>
      <c r="AS19" s="13" t="str">
        <f aca="false">IF(ISBLANK($F19)=1,"",IF(AS$6=$H19,$F19,IF(ISBLANK($I19)=1,"",IF(AS$6=$I19,-1*$F19,""))))</f>
        <v/>
      </c>
      <c r="AT19" s="13" t="str">
        <f aca="false">IF(ISBLANK($F19)=1,"",IF(AT$6=$H19,$F19,IF(ISBLANK($I19)=1,"",IF(AT$6=$I19,-1*$F19,""))))</f>
        <v/>
      </c>
      <c r="AU19" s="13" t="str">
        <f aca="false">IF(ISBLANK($F19)=1,"",IF(AU$6=$H19,$F19,IF(ISBLANK($I19)=1,"",IF(AU$6=$I19,-1*$F19,""))))</f>
        <v/>
      </c>
      <c r="AV19" s="13"/>
    </row>
    <row r="20" customFormat="false" ht="15" hidden="false" customHeight="false" outlineLevel="0" collapsed="false">
      <c r="A20" s="0" t="str">
        <f aca="false">IF(ISBLANK(B20)=1,"",A19+1)</f>
        <v/>
      </c>
      <c r="F20" s="3" t="str">
        <f aca="false">IF(ISBLANK(E20)=1,"",D20*E20)</f>
        <v/>
      </c>
      <c r="G20" s="36" t="n">
        <f aca="false">IF(C20="k",Kulut!F20/Nimenhuuto!$F$6,IF(C20="m",F20/Nimenhuuto!$E$6,0))</f>
        <v>0</v>
      </c>
      <c r="H20" s="44"/>
      <c r="I20" s="44"/>
      <c r="K20" s="13" t="str">
        <f aca="false">IF(ISBLANK($F20)=1,"",IF(K$6=$H20,$F20,IF(ISBLANK($I20)=1,"",IF(K$6=$I20,-1*$F20,""))))</f>
        <v/>
      </c>
      <c r="L20" s="13" t="str">
        <f aca="false">IF(ISBLANK($F20)=1,"",IF(L$6=$H20,$F20,IF(ISBLANK($I20)=1,"",IF(L$6=$I20,-1*$F20,""))))</f>
        <v/>
      </c>
      <c r="M20" s="13" t="str">
        <f aca="false">IF(ISBLANK($F20)=1,"",IF(M$6=$H20,$F20,IF(ISBLANK($I20)=1,"",IF(M$6=$I20,-1*$F20,""))))</f>
        <v/>
      </c>
      <c r="N20" s="13" t="str">
        <f aca="false">IF(ISBLANK($F20)=1,"",IF(N$6=$H20,$F20,IF(ISBLANK($I20)=1,"",IF(N$6=$I20,-1*$F20,""))))</f>
        <v/>
      </c>
      <c r="O20" s="13" t="str">
        <f aca="false">IF(ISBLANK($F20)=1,"",IF(O$6=$H20,$F20,IF(ISBLANK($I20)=1,"",IF(O$6=$I20,-1*$F20,""))))</f>
        <v/>
      </c>
      <c r="P20" s="13" t="str">
        <f aca="false">IF(ISBLANK($F20)=1,"",IF(P$6=$H20,$F20,IF(ISBLANK($I20)=1,"",IF(P$6=$I20,-1*$F20,""))))</f>
        <v/>
      </c>
      <c r="Q20" s="13" t="str">
        <f aca="false">IF(ISBLANK($F20)=1,"",IF(Q$6=$H20,$F20,IF(ISBLANK($I20)=1,"",IF(Q$6=$I20,-1*$F20,""))))</f>
        <v/>
      </c>
      <c r="R20" s="13" t="str">
        <f aca="false">IF(ISBLANK($F20)=1,"",IF(R$6=$H20,$F20,IF(ISBLANK($I20)=1,"",IF(R$6=$I20,-1*$F20,""))))</f>
        <v/>
      </c>
      <c r="S20" s="13" t="str">
        <f aca="false">IF(ISBLANK($F20)=1,"",IF(S$6=$H20,$F20,IF(ISBLANK($I20)=1,"",IF(S$6=$I20,-1*$F20,""))))</f>
        <v/>
      </c>
      <c r="T20" s="13" t="str">
        <f aca="false">IF(ISBLANK($F20)=1,"",IF(T$6=$H20,$F20,IF(ISBLANK($I20)=1,"",IF(T$6=$I20,-1*$F20,""))))</f>
        <v/>
      </c>
      <c r="U20" s="13" t="str">
        <f aca="false">IF(ISBLANK($F20)=1,"",IF(U$6=$H20,$F20,IF(ISBLANK($I20)=1,"",IF(U$6=$I20,-1*$F20,""))))</f>
        <v/>
      </c>
      <c r="V20" s="13" t="str">
        <f aca="false">IF(ISBLANK($F20)=1,"",IF(V$6=$H20,$F20,IF(ISBLANK($I20)=1,"",IF(V$6=$I20,-1*$F20,""))))</f>
        <v/>
      </c>
      <c r="W20" s="13" t="str">
        <f aca="false">IF(ISBLANK($F20)=1,"",IF(W$6=$H20,$F20,IF(ISBLANK($I20)=1,"",IF(W$6=$I20,-1*$F20,""))))</f>
        <v/>
      </c>
      <c r="X20" s="13" t="str">
        <f aca="false">IF(ISBLANK($F20)=1,"",IF(X$6=$H20,$F20,IF(ISBLANK($I20)=1,"",IF(X$6=$I20,-1*$F20,""))))</f>
        <v/>
      </c>
      <c r="Y20" s="13" t="str">
        <f aca="false">IF(ISBLANK($F20)=1,"",IF(Y$6=$H20,$F20,IF(ISBLANK($I20)=1,"",IF(Y$6=$I20,-1*$F20,""))))</f>
        <v/>
      </c>
      <c r="Z20" s="13" t="str">
        <f aca="false">IF(ISBLANK($F20)=1,"",IF(Z$6=$H20,$F20,IF(ISBLANK($I20)=1,"",IF(Z$6=$I20,-1*$F20,""))))</f>
        <v/>
      </c>
      <c r="AA20" s="13" t="str">
        <f aca="false">IF(ISBLANK($F20)=1,"",IF(AA$6=$H20,$F20,IF(ISBLANK($I20)=1,"",IF(AA$6=$I20,-1*$F20,""))))</f>
        <v/>
      </c>
      <c r="AB20" s="13" t="str">
        <f aca="false">IF(ISBLANK($F20)=1,"",IF(AB$6=$H20,$F20,IF(ISBLANK($I20)=1,"",IF(AB$6=$I20,-1*$F20,""))))</f>
        <v/>
      </c>
      <c r="AC20" s="13" t="str">
        <f aca="false">IF(ISBLANK($F20)=1,"",IF(AC$6=$H20,$F20,IF(ISBLANK($I20)=1,"",IF(AC$6=$I20,-1*$F20,""))))</f>
        <v/>
      </c>
      <c r="AD20" s="13" t="str">
        <f aca="false">IF(ISBLANK($F20)=1,"",IF(AD$6=$H20,$F20,IF(ISBLANK($I20)=1,"",IF(AD$6=$I20,-1*$F20,""))))</f>
        <v/>
      </c>
      <c r="AE20" s="13" t="str">
        <f aca="false">IF(ISBLANK($F20)=1,"",IF(AE$6=$H20,$F20,IF(ISBLANK($I20)=1,"",IF(AE$6=$I20,-1*$F20,""))))</f>
        <v/>
      </c>
      <c r="AF20" s="13" t="str">
        <f aca="false">IF(ISBLANK($F20)=1,"",IF(AF$6=$H20,$F20,IF(ISBLANK($I20)=1,"",IF(AF$6=$I20,-1*$F20,""))))</f>
        <v/>
      </c>
      <c r="AG20" s="13" t="str">
        <f aca="false">IF(ISBLANK($F20)=1,"",IF(AG$6=$H20,$F20,IF(ISBLANK($I20)=1,"",IF(AG$6=$I20,-1*$F20,""))))</f>
        <v/>
      </c>
      <c r="AH20" s="13" t="str">
        <f aca="false">IF(ISBLANK($F20)=1,"",IF(AH$6=$H20,$F20,IF(ISBLANK($I20)=1,"",IF(AH$6=$I20,-1*$F20,""))))</f>
        <v/>
      </c>
      <c r="AI20" s="13" t="str">
        <f aca="false">IF(ISBLANK($F20)=1,"",IF(AI$6=$H20,$F20,IF(ISBLANK($I20)=1,"",IF(AI$6=$I20,-1*$F20,""))))</f>
        <v/>
      </c>
      <c r="AJ20" s="13" t="str">
        <f aca="false">IF(ISBLANK($F20)=1,"",IF(AJ$6=$H20,$F20,IF(ISBLANK($I20)=1,"",IF(AJ$6=$I20,-1*$F20,""))))</f>
        <v/>
      </c>
      <c r="AK20" s="13" t="str">
        <f aca="false">IF(ISBLANK($F20)=1,"",IF(AK$6=$H20,$F20,IF(ISBLANK($I20)=1,"",IF(AK$6=$I20,-1*$F20,""))))</f>
        <v/>
      </c>
      <c r="AL20" s="13" t="str">
        <f aca="false">IF(ISBLANK($F20)=1,"",IF(AL$6=$H20,$F20,IF(ISBLANK($I20)=1,"",IF(AL$6=$I20,-1*$F20,""))))</f>
        <v/>
      </c>
      <c r="AM20" s="13" t="str">
        <f aca="false">IF(ISBLANK($F20)=1,"",IF(AM$6=$H20,$F20,IF(ISBLANK($I20)=1,"",IF(AM$6=$I20,-1*$F20,""))))</f>
        <v/>
      </c>
      <c r="AN20" s="13" t="str">
        <f aca="false">IF(ISBLANK($F20)=1,"",IF(AN$6=$H20,$F20,IF(ISBLANK($I20)=1,"",IF(AN$6=$I20,-1*$F20,""))))</f>
        <v/>
      </c>
      <c r="AO20" s="13" t="str">
        <f aca="false">IF(ISBLANK($F20)=1,"",IF(AO$6=$H20,$F20,IF(ISBLANK($I20)=1,"",IF(AO$6=$I20,-1*$F20,""))))</f>
        <v/>
      </c>
      <c r="AP20" s="13" t="str">
        <f aca="false">IF(ISBLANK($F20)=1,"",IF(AP$6=$H20,$F20,IF(ISBLANK($I20)=1,"",IF(AP$6=$I20,-1*$F20,""))))</f>
        <v/>
      </c>
      <c r="AQ20" s="13" t="str">
        <f aca="false">IF(ISBLANK($F20)=1,"",IF(AQ$6=$H20,$F20,IF(ISBLANK($I20)=1,"",IF(AQ$6=$I20,-1*$F20,""))))</f>
        <v/>
      </c>
      <c r="AR20" s="13" t="str">
        <f aca="false">IF(ISBLANK($F20)=1,"",IF(AR$6=$H20,$F20,IF(ISBLANK($I20)=1,"",IF(AR$6=$I20,-1*$F20,""))))</f>
        <v/>
      </c>
      <c r="AS20" s="13" t="str">
        <f aca="false">IF(ISBLANK($F20)=1,"",IF(AS$6=$H20,$F20,IF(ISBLANK($I20)=1,"",IF(AS$6=$I20,-1*$F20,""))))</f>
        <v/>
      </c>
      <c r="AT20" s="13" t="str">
        <f aca="false">IF(ISBLANK($F20)=1,"",IF(AT$6=$H20,$F20,IF(ISBLANK($I20)=1,"",IF(AT$6=$I20,-1*$F20,""))))</f>
        <v/>
      </c>
      <c r="AU20" s="13" t="str">
        <f aca="false">IF(ISBLANK($F20)=1,"",IF(AU$6=$H20,$F20,IF(ISBLANK($I20)=1,"",IF(AU$6=$I20,-1*$F20,""))))</f>
        <v/>
      </c>
      <c r="AV20" s="13"/>
    </row>
    <row r="21" customFormat="false" ht="15" hidden="false" customHeight="false" outlineLevel="0" collapsed="false">
      <c r="A21" s="0" t="str">
        <f aca="false">IF(ISBLANK(B21)=1,"",A20+1)</f>
        <v/>
      </c>
      <c r="F21" s="3" t="str">
        <f aca="false">IF(ISBLANK(E21)=1,"",D21*E21)</f>
        <v/>
      </c>
      <c r="G21" s="36" t="n">
        <f aca="false">IF(C21="k",Kulut!F21/Nimenhuuto!$F$6,IF(C21="m",F21/Nimenhuuto!$E$6,0))</f>
        <v>0</v>
      </c>
      <c r="H21" s="44"/>
      <c r="I21" s="44"/>
      <c r="K21" s="13" t="str">
        <f aca="false">IF(ISBLANK($F21)=1,"",IF(K$6=$H21,$F21,IF(ISBLANK($I21)=1,"",IF(K$6=$I21,-1*$F21,""))))</f>
        <v/>
      </c>
      <c r="L21" s="13" t="str">
        <f aca="false">IF(ISBLANK($F21)=1,"",IF(L$6=$H21,$F21,IF(ISBLANK($I21)=1,"",IF(L$6=$I21,-1*$F21,""))))</f>
        <v/>
      </c>
      <c r="M21" s="13" t="str">
        <f aca="false">IF(ISBLANK($F21)=1,"",IF(M$6=$H21,$F21,IF(ISBLANK($I21)=1,"",IF(M$6=$I21,-1*$F21,""))))</f>
        <v/>
      </c>
      <c r="N21" s="13" t="str">
        <f aca="false">IF(ISBLANK($F21)=1,"",IF(N$6=$H21,$F21,IF(ISBLANK($I21)=1,"",IF(N$6=$I21,-1*$F21,""))))</f>
        <v/>
      </c>
      <c r="O21" s="13" t="str">
        <f aca="false">IF(ISBLANK($F21)=1,"",IF(O$6=$H21,$F21,IF(ISBLANK($I21)=1,"",IF(O$6=$I21,-1*$F21,""))))</f>
        <v/>
      </c>
      <c r="P21" s="13" t="str">
        <f aca="false">IF(ISBLANK($F21)=1,"",IF(P$6=$H21,$F21,IF(ISBLANK($I21)=1,"",IF(P$6=$I21,-1*$F21,""))))</f>
        <v/>
      </c>
      <c r="Q21" s="13" t="str">
        <f aca="false">IF(ISBLANK($F21)=1,"",IF(Q$6=$H21,$F21,IF(ISBLANK($I21)=1,"",IF(Q$6=$I21,-1*$F21,""))))</f>
        <v/>
      </c>
      <c r="R21" s="13" t="str">
        <f aca="false">IF(ISBLANK($F21)=1,"",IF(R$6=$H21,$F21,IF(ISBLANK($I21)=1,"",IF(R$6=$I21,-1*$F21,""))))</f>
        <v/>
      </c>
      <c r="S21" s="13" t="str">
        <f aca="false">IF(ISBLANK($F21)=1,"",IF(S$6=$H21,$F21,IF(ISBLANK($I21)=1,"",IF(S$6=$I21,-1*$F21,""))))</f>
        <v/>
      </c>
      <c r="T21" s="13" t="str">
        <f aca="false">IF(ISBLANK($F21)=1,"",IF(T$6=$H21,$F21,IF(ISBLANK($I21)=1,"",IF(T$6=$I21,-1*$F21,""))))</f>
        <v/>
      </c>
      <c r="U21" s="13" t="str">
        <f aca="false">IF(ISBLANK($F21)=1,"",IF(U$6=$H21,$F21,IF(ISBLANK($I21)=1,"",IF(U$6=$I21,-1*$F21,""))))</f>
        <v/>
      </c>
      <c r="V21" s="13" t="str">
        <f aca="false">IF(ISBLANK($F21)=1,"",IF(V$6=$H21,$F21,IF(ISBLANK($I21)=1,"",IF(V$6=$I21,-1*$F21,""))))</f>
        <v/>
      </c>
      <c r="W21" s="13" t="str">
        <f aca="false">IF(ISBLANK($F21)=1,"",IF(W$6=$H21,$F21,IF(ISBLANK($I21)=1,"",IF(W$6=$I21,-1*$F21,""))))</f>
        <v/>
      </c>
      <c r="X21" s="13" t="str">
        <f aca="false">IF(ISBLANK($F21)=1,"",IF(X$6=$H21,$F21,IF(ISBLANK($I21)=1,"",IF(X$6=$I21,-1*$F21,""))))</f>
        <v/>
      </c>
      <c r="Y21" s="13" t="str">
        <f aca="false">IF(ISBLANK($F21)=1,"",IF(Y$6=$H21,$F21,IF(ISBLANK($I21)=1,"",IF(Y$6=$I21,-1*$F21,""))))</f>
        <v/>
      </c>
      <c r="Z21" s="13" t="str">
        <f aca="false">IF(ISBLANK($F21)=1,"",IF(Z$6=$H21,$F21,IF(ISBLANK($I21)=1,"",IF(Z$6=$I21,-1*$F21,""))))</f>
        <v/>
      </c>
      <c r="AA21" s="13" t="str">
        <f aca="false">IF(ISBLANK($F21)=1,"",IF(AA$6=$H21,$F21,IF(ISBLANK($I21)=1,"",IF(AA$6=$I21,-1*$F21,""))))</f>
        <v/>
      </c>
      <c r="AB21" s="13" t="str">
        <f aca="false">IF(ISBLANK($F21)=1,"",IF(AB$6=$H21,$F21,IF(ISBLANK($I21)=1,"",IF(AB$6=$I21,-1*$F21,""))))</f>
        <v/>
      </c>
      <c r="AC21" s="13" t="str">
        <f aca="false">IF(ISBLANK($F21)=1,"",IF(AC$6=$H21,$F21,IF(ISBLANK($I21)=1,"",IF(AC$6=$I21,-1*$F21,""))))</f>
        <v/>
      </c>
      <c r="AD21" s="13" t="str">
        <f aca="false">IF(ISBLANK($F21)=1,"",IF(AD$6=$H21,$F21,IF(ISBLANK($I21)=1,"",IF(AD$6=$I21,-1*$F21,""))))</f>
        <v/>
      </c>
      <c r="AE21" s="13" t="str">
        <f aca="false">IF(ISBLANK($F21)=1,"",IF(AE$6=$H21,$F21,IF(ISBLANK($I21)=1,"",IF(AE$6=$I21,-1*$F21,""))))</f>
        <v/>
      </c>
      <c r="AF21" s="13" t="str">
        <f aca="false">IF(ISBLANK($F21)=1,"",IF(AF$6=$H21,$F21,IF(ISBLANK($I21)=1,"",IF(AF$6=$I21,-1*$F21,""))))</f>
        <v/>
      </c>
      <c r="AG21" s="13" t="str">
        <f aca="false">IF(ISBLANK($F21)=1,"",IF(AG$6=$H21,$F21,IF(ISBLANK($I21)=1,"",IF(AG$6=$I21,-1*$F21,""))))</f>
        <v/>
      </c>
      <c r="AH21" s="13" t="str">
        <f aca="false">IF(ISBLANK($F21)=1,"",IF(AH$6=$H21,$F21,IF(ISBLANK($I21)=1,"",IF(AH$6=$I21,-1*$F21,""))))</f>
        <v/>
      </c>
      <c r="AI21" s="13" t="str">
        <f aca="false">IF(ISBLANK($F21)=1,"",IF(AI$6=$H21,$F21,IF(ISBLANK($I21)=1,"",IF(AI$6=$I21,-1*$F21,""))))</f>
        <v/>
      </c>
      <c r="AJ21" s="13" t="str">
        <f aca="false">IF(ISBLANK($F21)=1,"",IF(AJ$6=$H21,$F21,IF(ISBLANK($I21)=1,"",IF(AJ$6=$I21,-1*$F21,""))))</f>
        <v/>
      </c>
      <c r="AK21" s="13" t="str">
        <f aca="false">IF(ISBLANK($F21)=1,"",IF(AK$6=$H21,$F21,IF(ISBLANK($I21)=1,"",IF(AK$6=$I21,-1*$F21,""))))</f>
        <v/>
      </c>
      <c r="AL21" s="13" t="str">
        <f aca="false">IF(ISBLANK($F21)=1,"",IF(AL$6=$H21,$F21,IF(ISBLANK($I21)=1,"",IF(AL$6=$I21,-1*$F21,""))))</f>
        <v/>
      </c>
      <c r="AM21" s="13" t="str">
        <f aca="false">IF(ISBLANK($F21)=1,"",IF(AM$6=$H21,$F21,IF(ISBLANK($I21)=1,"",IF(AM$6=$I21,-1*$F21,""))))</f>
        <v/>
      </c>
      <c r="AN21" s="13" t="str">
        <f aca="false">IF(ISBLANK($F21)=1,"",IF(AN$6=$H21,$F21,IF(ISBLANK($I21)=1,"",IF(AN$6=$I21,-1*$F21,""))))</f>
        <v/>
      </c>
      <c r="AO21" s="13" t="str">
        <f aca="false">IF(ISBLANK($F21)=1,"",IF(AO$6=$H21,$F21,IF(ISBLANK($I21)=1,"",IF(AO$6=$I21,-1*$F21,""))))</f>
        <v/>
      </c>
      <c r="AP21" s="13" t="str">
        <f aca="false">IF(ISBLANK($F21)=1,"",IF(AP$6=$H21,$F21,IF(ISBLANK($I21)=1,"",IF(AP$6=$I21,-1*$F21,""))))</f>
        <v/>
      </c>
      <c r="AQ21" s="13" t="str">
        <f aca="false">IF(ISBLANK($F21)=1,"",IF(AQ$6=$H21,$F21,IF(ISBLANK($I21)=1,"",IF(AQ$6=$I21,-1*$F21,""))))</f>
        <v/>
      </c>
      <c r="AR21" s="13" t="str">
        <f aca="false">IF(ISBLANK($F21)=1,"",IF(AR$6=$H21,$F21,IF(ISBLANK($I21)=1,"",IF(AR$6=$I21,-1*$F21,""))))</f>
        <v/>
      </c>
      <c r="AS21" s="13" t="str">
        <f aca="false">IF(ISBLANK($F21)=1,"",IF(AS$6=$H21,$F21,IF(ISBLANK($I21)=1,"",IF(AS$6=$I21,-1*$F21,""))))</f>
        <v/>
      </c>
      <c r="AT21" s="13" t="str">
        <f aca="false">IF(ISBLANK($F21)=1,"",IF(AT$6=$H21,$F21,IF(ISBLANK($I21)=1,"",IF(AT$6=$I21,-1*$F21,""))))</f>
        <v/>
      </c>
      <c r="AU21" s="13" t="str">
        <f aca="false">IF(ISBLANK($F21)=1,"",IF(AU$6=$H21,$F21,IF(ISBLANK($I21)=1,"",IF(AU$6=$I21,-1*$F21,""))))</f>
        <v/>
      </c>
      <c r="AV21" s="13"/>
    </row>
    <row r="22" customFormat="false" ht="15" hidden="false" customHeight="false" outlineLevel="0" collapsed="false">
      <c r="A22" s="0" t="str">
        <f aca="false">IF(ISBLANK(B22)=1,"",A21+1)</f>
        <v/>
      </c>
      <c r="F22" s="3" t="str">
        <f aca="false">IF(ISBLANK(E22)=1,"",D22*E22)</f>
        <v/>
      </c>
      <c r="G22" s="36" t="n">
        <f aca="false">IF(C22="k",Kulut!F22/Nimenhuuto!$F$6,IF(C22="m",F22/Nimenhuuto!$E$6,0))</f>
        <v>0</v>
      </c>
      <c r="H22" s="44"/>
      <c r="I22" s="44"/>
      <c r="K22" s="13" t="str">
        <f aca="false">IF(ISBLANK($F22)=1,"",IF(K$6=$H22,$F22,IF(ISBLANK($I22)=1,"",IF(K$6=$I22,-1*$F22,""))))</f>
        <v/>
      </c>
      <c r="L22" s="13" t="str">
        <f aca="false">IF(ISBLANK($F22)=1,"",IF(L$6=$H22,$F22,IF(ISBLANK($I22)=1,"",IF(L$6=$I22,-1*$F22,""))))</f>
        <v/>
      </c>
      <c r="M22" s="13" t="str">
        <f aca="false">IF(ISBLANK($F22)=1,"",IF(M$6=$H22,$F22,IF(ISBLANK($I22)=1,"",IF(M$6=$I22,-1*$F22,""))))</f>
        <v/>
      </c>
      <c r="N22" s="13" t="str">
        <f aca="false">IF(ISBLANK($F22)=1,"",IF(N$6=$H22,$F22,IF(ISBLANK($I22)=1,"",IF(N$6=$I22,-1*$F22,""))))</f>
        <v/>
      </c>
      <c r="O22" s="13" t="str">
        <f aca="false">IF(ISBLANK($F22)=1,"",IF(O$6=$H22,$F22,IF(ISBLANK($I22)=1,"",IF(O$6=$I22,-1*$F22,""))))</f>
        <v/>
      </c>
      <c r="P22" s="13" t="str">
        <f aca="false">IF(ISBLANK($F22)=1,"",IF(P$6=$H22,$F22,IF(ISBLANK($I22)=1,"",IF(P$6=$I22,-1*$F22,""))))</f>
        <v/>
      </c>
      <c r="Q22" s="13" t="str">
        <f aca="false">IF(ISBLANK($F22)=1,"",IF(Q$6=$H22,$F22,IF(ISBLANK($I22)=1,"",IF(Q$6=$I22,-1*$F22,""))))</f>
        <v/>
      </c>
      <c r="R22" s="13" t="str">
        <f aca="false">IF(ISBLANK($F22)=1,"",IF(R$6=$H22,$F22,IF(ISBLANK($I22)=1,"",IF(R$6=$I22,-1*$F22,""))))</f>
        <v/>
      </c>
      <c r="S22" s="13" t="str">
        <f aca="false">IF(ISBLANK($F22)=1,"",IF(S$6=$H22,$F22,IF(ISBLANK($I22)=1,"",IF(S$6=$I22,-1*$F22,""))))</f>
        <v/>
      </c>
      <c r="T22" s="13" t="str">
        <f aca="false">IF(ISBLANK($F22)=1,"",IF(T$6=$H22,$F22,IF(ISBLANK($I22)=1,"",IF(T$6=$I22,-1*$F22,""))))</f>
        <v/>
      </c>
      <c r="U22" s="13" t="str">
        <f aca="false">IF(ISBLANK($F22)=1,"",IF(U$6=$H22,$F22,IF(ISBLANK($I22)=1,"",IF(U$6=$I22,-1*$F22,""))))</f>
        <v/>
      </c>
      <c r="V22" s="13" t="str">
        <f aca="false">IF(ISBLANK($F22)=1,"",IF(V$6=$H22,$F22,IF(ISBLANK($I22)=1,"",IF(V$6=$I22,-1*$F22,""))))</f>
        <v/>
      </c>
      <c r="W22" s="13" t="str">
        <f aca="false">IF(ISBLANK($F22)=1,"",IF(W$6=$H22,$F22,IF(ISBLANK($I22)=1,"",IF(W$6=$I22,-1*$F22,""))))</f>
        <v/>
      </c>
      <c r="X22" s="13" t="str">
        <f aca="false">IF(ISBLANK($F22)=1,"",IF(X$6=$H22,$F22,IF(ISBLANK($I22)=1,"",IF(X$6=$I22,-1*$F22,""))))</f>
        <v/>
      </c>
      <c r="Y22" s="13" t="str">
        <f aca="false">IF(ISBLANK($F22)=1,"",IF(Y$6=$H22,$F22,IF(ISBLANK($I22)=1,"",IF(Y$6=$I22,-1*$F22,""))))</f>
        <v/>
      </c>
      <c r="Z22" s="13" t="str">
        <f aca="false">IF(ISBLANK($F22)=1,"",IF(Z$6=$H22,$F22,IF(ISBLANK($I22)=1,"",IF(Z$6=$I22,-1*$F22,""))))</f>
        <v/>
      </c>
      <c r="AA22" s="13" t="str">
        <f aca="false">IF(ISBLANK($F22)=1,"",IF(AA$6=$H22,$F22,IF(ISBLANK($I22)=1,"",IF(AA$6=$I22,-1*$F22,""))))</f>
        <v/>
      </c>
      <c r="AB22" s="13" t="str">
        <f aca="false">IF(ISBLANK($F22)=1,"",IF(AB$6=$H22,$F22,IF(ISBLANK($I22)=1,"",IF(AB$6=$I22,-1*$F22,""))))</f>
        <v/>
      </c>
      <c r="AC22" s="13" t="str">
        <f aca="false">IF(ISBLANK($F22)=1,"",IF(AC$6=$H22,$F22,IF(ISBLANK($I22)=1,"",IF(AC$6=$I22,-1*$F22,""))))</f>
        <v/>
      </c>
      <c r="AD22" s="13" t="str">
        <f aca="false">IF(ISBLANK($F22)=1,"",IF(AD$6=$H22,$F22,IF(ISBLANK($I22)=1,"",IF(AD$6=$I22,-1*$F22,""))))</f>
        <v/>
      </c>
      <c r="AE22" s="13" t="str">
        <f aca="false">IF(ISBLANK($F22)=1,"",IF(AE$6=$H22,$F22,IF(ISBLANK($I22)=1,"",IF(AE$6=$I22,-1*$F22,""))))</f>
        <v/>
      </c>
      <c r="AF22" s="13" t="str">
        <f aca="false">IF(ISBLANK($F22)=1,"",IF(AF$6=$H22,$F22,IF(ISBLANK($I22)=1,"",IF(AF$6=$I22,-1*$F22,""))))</f>
        <v/>
      </c>
      <c r="AG22" s="13" t="str">
        <f aca="false">IF(ISBLANK($F22)=1,"",IF(AG$6=$H22,$F22,IF(ISBLANK($I22)=1,"",IF(AG$6=$I22,-1*$F22,""))))</f>
        <v/>
      </c>
      <c r="AH22" s="13" t="str">
        <f aca="false">IF(ISBLANK($F22)=1,"",IF(AH$6=$H22,$F22,IF(ISBLANK($I22)=1,"",IF(AH$6=$I22,-1*$F22,""))))</f>
        <v/>
      </c>
      <c r="AI22" s="13" t="str">
        <f aca="false">IF(ISBLANK($F22)=1,"",IF(AI$6=$H22,$F22,IF(ISBLANK($I22)=1,"",IF(AI$6=$I22,-1*$F22,""))))</f>
        <v/>
      </c>
      <c r="AJ22" s="13" t="str">
        <f aca="false">IF(ISBLANK($F22)=1,"",IF(AJ$6=$H22,$F22,IF(ISBLANK($I22)=1,"",IF(AJ$6=$I22,-1*$F22,""))))</f>
        <v/>
      </c>
      <c r="AK22" s="13" t="str">
        <f aca="false">IF(ISBLANK($F22)=1,"",IF(AK$6=$H22,$F22,IF(ISBLANK($I22)=1,"",IF(AK$6=$I22,-1*$F22,""))))</f>
        <v/>
      </c>
      <c r="AL22" s="13" t="str">
        <f aca="false">IF(ISBLANK($F22)=1,"",IF(AL$6=$H22,$F22,IF(ISBLANK($I22)=1,"",IF(AL$6=$I22,-1*$F22,""))))</f>
        <v/>
      </c>
      <c r="AM22" s="13" t="str">
        <f aca="false">IF(ISBLANK($F22)=1,"",IF(AM$6=$H22,$F22,IF(ISBLANK($I22)=1,"",IF(AM$6=$I22,-1*$F22,""))))</f>
        <v/>
      </c>
      <c r="AN22" s="13" t="str">
        <f aca="false">IF(ISBLANK($F22)=1,"",IF(AN$6=$H22,$F22,IF(ISBLANK($I22)=1,"",IF(AN$6=$I22,-1*$F22,""))))</f>
        <v/>
      </c>
      <c r="AO22" s="13" t="str">
        <f aca="false">IF(ISBLANK($F22)=1,"",IF(AO$6=$H22,$F22,IF(ISBLANK($I22)=1,"",IF(AO$6=$I22,-1*$F22,""))))</f>
        <v/>
      </c>
      <c r="AP22" s="13" t="str">
        <f aca="false">IF(ISBLANK($F22)=1,"",IF(AP$6=$H22,$F22,IF(ISBLANK($I22)=1,"",IF(AP$6=$I22,-1*$F22,""))))</f>
        <v/>
      </c>
      <c r="AQ22" s="13" t="str">
        <f aca="false">IF(ISBLANK($F22)=1,"",IF(AQ$6=$H22,$F22,IF(ISBLANK($I22)=1,"",IF(AQ$6=$I22,-1*$F22,""))))</f>
        <v/>
      </c>
      <c r="AR22" s="13" t="str">
        <f aca="false">IF(ISBLANK($F22)=1,"",IF(AR$6=$H22,$F22,IF(ISBLANK($I22)=1,"",IF(AR$6=$I22,-1*$F22,""))))</f>
        <v/>
      </c>
      <c r="AS22" s="13" t="str">
        <f aca="false">IF(ISBLANK($F22)=1,"",IF(AS$6=$H22,$F22,IF(ISBLANK($I22)=1,"",IF(AS$6=$I22,-1*$F22,""))))</f>
        <v/>
      </c>
      <c r="AT22" s="13" t="str">
        <f aca="false">IF(ISBLANK($F22)=1,"",IF(AT$6=$H22,$F22,IF(ISBLANK($I22)=1,"",IF(AT$6=$I22,-1*$F22,""))))</f>
        <v/>
      </c>
      <c r="AU22" s="13" t="str">
        <f aca="false">IF(ISBLANK($F22)=1,"",IF(AU$6=$H22,$F22,IF(ISBLANK($I22)=1,"",IF(AU$6=$I22,-1*$F22,""))))</f>
        <v/>
      </c>
      <c r="AV22" s="13"/>
    </row>
    <row r="23" customFormat="false" ht="15" hidden="false" customHeight="false" outlineLevel="0" collapsed="false">
      <c r="A23" s="0" t="str">
        <f aca="false">IF(ISBLANK(B23)=1,"",A22+1)</f>
        <v/>
      </c>
      <c r="F23" s="3" t="str">
        <f aca="false">IF(ISBLANK(E23)=1,"",D23*E23)</f>
        <v/>
      </c>
      <c r="G23" s="36" t="n">
        <f aca="false">IF(C23="k",Kulut!F23/Nimenhuuto!$F$6,IF(C23="m",F23/Nimenhuuto!$E$6,0))</f>
        <v>0</v>
      </c>
      <c r="H23" s="44"/>
      <c r="I23" s="44"/>
      <c r="K23" s="13" t="str">
        <f aca="false">IF(ISBLANK($F23)=1,"",IF(K$6=$H23,$F23,IF(ISBLANK($I23)=1,"",IF(K$6=$I23,-1*$F23,""))))</f>
        <v/>
      </c>
      <c r="L23" s="13" t="str">
        <f aca="false">IF(ISBLANK($F23)=1,"",IF(L$6=$H23,$F23,IF(ISBLANK($I23)=1,"",IF(L$6=$I23,-1*$F23,""))))</f>
        <v/>
      </c>
      <c r="M23" s="13" t="str">
        <f aca="false">IF(ISBLANK($F23)=1,"",IF(M$6=$H23,$F23,IF(ISBLANK($I23)=1,"",IF(M$6=$I23,-1*$F23,""))))</f>
        <v/>
      </c>
      <c r="N23" s="13" t="str">
        <f aca="false">IF(ISBLANK($F23)=1,"",IF(N$6=$H23,$F23,IF(ISBLANK($I23)=1,"",IF(N$6=$I23,-1*$F23,""))))</f>
        <v/>
      </c>
      <c r="O23" s="13" t="str">
        <f aca="false">IF(ISBLANK($F23)=1,"",IF(O$6=$H23,$F23,IF(ISBLANK($I23)=1,"",IF(O$6=$I23,-1*$F23,""))))</f>
        <v/>
      </c>
      <c r="P23" s="13" t="str">
        <f aca="false">IF(ISBLANK($F23)=1,"",IF(P$6=$H23,$F23,IF(ISBLANK($I23)=1,"",IF(P$6=$I23,-1*$F23,""))))</f>
        <v/>
      </c>
      <c r="Q23" s="13" t="str">
        <f aca="false">IF(ISBLANK($F23)=1,"",IF(Q$6=$H23,$F23,IF(ISBLANK($I23)=1,"",IF(Q$6=$I23,-1*$F23,""))))</f>
        <v/>
      </c>
      <c r="R23" s="13" t="str">
        <f aca="false">IF(ISBLANK($F23)=1,"",IF(R$6=$H23,$F23,IF(ISBLANK($I23)=1,"",IF(R$6=$I23,-1*$F23,""))))</f>
        <v/>
      </c>
      <c r="S23" s="13" t="str">
        <f aca="false">IF(ISBLANK($F23)=1,"",IF(S$6=$H23,$F23,IF(ISBLANK($I23)=1,"",IF(S$6=$I23,-1*$F23,""))))</f>
        <v/>
      </c>
      <c r="T23" s="13" t="str">
        <f aca="false">IF(ISBLANK($F23)=1,"",IF(T$6=$H23,$F23,IF(ISBLANK($I23)=1,"",IF(T$6=$I23,-1*$F23,""))))</f>
        <v/>
      </c>
      <c r="U23" s="13" t="str">
        <f aca="false">IF(ISBLANK($F23)=1,"",IF(U$6=$H23,$F23,IF(ISBLANK($I23)=1,"",IF(U$6=$I23,-1*$F23,""))))</f>
        <v/>
      </c>
      <c r="V23" s="13" t="str">
        <f aca="false">IF(ISBLANK($F23)=1,"",IF(V$6=$H23,$F23,IF(ISBLANK($I23)=1,"",IF(V$6=$I23,-1*$F23,""))))</f>
        <v/>
      </c>
      <c r="W23" s="13" t="str">
        <f aca="false">IF(ISBLANK($F23)=1,"",IF(W$6=$H23,$F23,IF(ISBLANK($I23)=1,"",IF(W$6=$I23,-1*$F23,""))))</f>
        <v/>
      </c>
      <c r="X23" s="13" t="str">
        <f aca="false">IF(ISBLANK($F23)=1,"",IF(X$6=$H23,$F23,IF(ISBLANK($I23)=1,"",IF(X$6=$I23,-1*$F23,""))))</f>
        <v/>
      </c>
      <c r="Y23" s="13" t="str">
        <f aca="false">IF(ISBLANK($F23)=1,"",IF(Y$6=$H23,$F23,IF(ISBLANK($I23)=1,"",IF(Y$6=$I23,-1*$F23,""))))</f>
        <v/>
      </c>
      <c r="Z23" s="13" t="str">
        <f aca="false">IF(ISBLANK($F23)=1,"",IF(Z$6=$H23,$F23,IF(ISBLANK($I23)=1,"",IF(Z$6=$I23,-1*$F23,""))))</f>
        <v/>
      </c>
      <c r="AA23" s="13" t="str">
        <f aca="false">IF(ISBLANK($F23)=1,"",IF(AA$6=$H23,$F23,IF(ISBLANK($I23)=1,"",IF(AA$6=$I23,-1*$F23,""))))</f>
        <v/>
      </c>
      <c r="AB23" s="13" t="str">
        <f aca="false">IF(ISBLANK($F23)=1,"",IF(AB$6=$H23,$F23,IF(ISBLANK($I23)=1,"",IF(AB$6=$I23,-1*$F23,""))))</f>
        <v/>
      </c>
      <c r="AC23" s="13" t="str">
        <f aca="false">IF(ISBLANK($F23)=1,"",IF(AC$6=$H23,$F23,IF(ISBLANK($I23)=1,"",IF(AC$6=$I23,-1*$F23,""))))</f>
        <v/>
      </c>
      <c r="AD23" s="13" t="str">
        <f aca="false">IF(ISBLANK($F23)=1,"",IF(AD$6=$H23,$F23,IF(ISBLANK($I23)=1,"",IF(AD$6=$I23,-1*$F23,""))))</f>
        <v/>
      </c>
      <c r="AE23" s="13" t="str">
        <f aca="false">IF(ISBLANK($F23)=1,"",IF(AE$6=$H23,$F23,IF(ISBLANK($I23)=1,"",IF(AE$6=$I23,-1*$F23,""))))</f>
        <v/>
      </c>
      <c r="AF23" s="13" t="str">
        <f aca="false">IF(ISBLANK($F23)=1,"",IF(AF$6=$H23,$F23,IF(ISBLANK($I23)=1,"",IF(AF$6=$I23,-1*$F23,""))))</f>
        <v/>
      </c>
      <c r="AG23" s="13" t="str">
        <f aca="false">IF(ISBLANK($F23)=1,"",IF(AG$6=$H23,$F23,IF(ISBLANK($I23)=1,"",IF(AG$6=$I23,-1*$F23,""))))</f>
        <v/>
      </c>
      <c r="AH23" s="13" t="str">
        <f aca="false">IF(ISBLANK($F23)=1,"",IF(AH$6=$H23,$F23,IF(ISBLANK($I23)=1,"",IF(AH$6=$I23,-1*$F23,""))))</f>
        <v/>
      </c>
      <c r="AI23" s="13" t="str">
        <f aca="false">IF(ISBLANK($F23)=1,"",IF(AI$6=$H23,$F23,IF(ISBLANK($I23)=1,"",IF(AI$6=$I23,-1*$F23,""))))</f>
        <v/>
      </c>
      <c r="AJ23" s="13" t="str">
        <f aca="false">IF(ISBLANK($F23)=1,"",IF(AJ$6=$H23,$F23,IF(ISBLANK($I23)=1,"",IF(AJ$6=$I23,-1*$F23,""))))</f>
        <v/>
      </c>
      <c r="AK23" s="13" t="str">
        <f aca="false">IF(ISBLANK($F23)=1,"",IF(AK$6=$H23,$F23,IF(ISBLANK($I23)=1,"",IF(AK$6=$I23,-1*$F23,""))))</f>
        <v/>
      </c>
      <c r="AL23" s="13" t="str">
        <f aca="false">IF(ISBLANK($F23)=1,"",IF(AL$6=$H23,$F23,IF(ISBLANK($I23)=1,"",IF(AL$6=$I23,-1*$F23,""))))</f>
        <v/>
      </c>
      <c r="AM23" s="13" t="str">
        <f aca="false">IF(ISBLANK($F23)=1,"",IF(AM$6=$H23,$F23,IF(ISBLANK($I23)=1,"",IF(AM$6=$I23,-1*$F23,""))))</f>
        <v/>
      </c>
      <c r="AN23" s="13" t="str">
        <f aca="false">IF(ISBLANK($F23)=1,"",IF(AN$6=$H23,$F23,IF(ISBLANK($I23)=1,"",IF(AN$6=$I23,-1*$F23,""))))</f>
        <v/>
      </c>
      <c r="AO23" s="13" t="str">
        <f aca="false">IF(ISBLANK($F23)=1,"",IF(AO$6=$H23,$F23,IF(ISBLANK($I23)=1,"",IF(AO$6=$I23,-1*$F23,""))))</f>
        <v/>
      </c>
      <c r="AP23" s="13" t="str">
        <f aca="false">IF(ISBLANK($F23)=1,"",IF(AP$6=$H23,$F23,IF(ISBLANK($I23)=1,"",IF(AP$6=$I23,-1*$F23,""))))</f>
        <v/>
      </c>
      <c r="AQ23" s="13" t="str">
        <f aca="false">IF(ISBLANK($F23)=1,"",IF(AQ$6=$H23,$F23,IF(ISBLANK($I23)=1,"",IF(AQ$6=$I23,-1*$F23,""))))</f>
        <v/>
      </c>
      <c r="AR23" s="13" t="str">
        <f aca="false">IF(ISBLANK($F23)=1,"",IF(AR$6=$H23,$F23,IF(ISBLANK($I23)=1,"",IF(AR$6=$I23,-1*$F23,""))))</f>
        <v/>
      </c>
      <c r="AS23" s="13" t="str">
        <f aca="false">IF(ISBLANK($F23)=1,"",IF(AS$6=$H23,$F23,IF(ISBLANK($I23)=1,"",IF(AS$6=$I23,-1*$F23,""))))</f>
        <v/>
      </c>
      <c r="AT23" s="13" t="str">
        <f aca="false">IF(ISBLANK($F23)=1,"",IF(AT$6=$H23,$F23,IF(ISBLANK($I23)=1,"",IF(AT$6=$I23,-1*$F23,""))))</f>
        <v/>
      </c>
      <c r="AU23" s="13" t="str">
        <f aca="false">IF(ISBLANK($F23)=1,"",IF(AU$6=$H23,$F23,IF(ISBLANK($I23)=1,"",IF(AU$6=$I23,-1*$F23,""))))</f>
        <v/>
      </c>
      <c r="AV23" s="13"/>
    </row>
    <row r="24" customFormat="false" ht="15" hidden="false" customHeight="false" outlineLevel="0" collapsed="false">
      <c r="A24" s="0" t="str">
        <f aca="false">IF(ISBLANK(B24)=1,"",A23+1)</f>
        <v/>
      </c>
      <c r="F24" s="3" t="str">
        <f aca="false">IF(ISBLANK(E24)=1,"",D24*E24)</f>
        <v/>
      </c>
      <c r="G24" s="36" t="n">
        <f aca="false">IF(C24="k",Kulut!F24/Nimenhuuto!$F$6,IF(C24="m",F24/Nimenhuuto!$E$6,0))</f>
        <v>0</v>
      </c>
      <c r="H24" s="44"/>
      <c r="I24" s="44"/>
      <c r="K24" s="13" t="str">
        <f aca="false">IF(ISBLANK($F24)=1,"",IF(K$6=$H24,$F24,IF(ISBLANK($I24)=1,"",IF(K$6=$I24,-1*$F24,""))))</f>
        <v/>
      </c>
      <c r="L24" s="13" t="str">
        <f aca="false">IF(ISBLANK($F24)=1,"",IF(L$6=$H24,$F24,IF(ISBLANK($I24)=1,"",IF(L$6=$I24,-1*$F24,""))))</f>
        <v/>
      </c>
      <c r="M24" s="13" t="str">
        <f aca="false">IF(ISBLANK($F24)=1,"",IF(M$6=$H24,$F24,IF(ISBLANK($I24)=1,"",IF(M$6=$I24,-1*$F24,""))))</f>
        <v/>
      </c>
      <c r="N24" s="13" t="str">
        <f aca="false">IF(ISBLANK($F24)=1,"",IF(N$6=$H24,$F24,IF(ISBLANK($I24)=1,"",IF(N$6=$I24,-1*$F24,""))))</f>
        <v/>
      </c>
      <c r="O24" s="13" t="str">
        <f aca="false">IF(ISBLANK($F24)=1,"",IF(O$6=$H24,$F24,IF(ISBLANK($I24)=1,"",IF(O$6=$I24,-1*$F24,""))))</f>
        <v/>
      </c>
      <c r="P24" s="13" t="str">
        <f aca="false">IF(ISBLANK($F24)=1,"",IF(P$6=$H24,$F24,IF(ISBLANK($I24)=1,"",IF(P$6=$I24,-1*$F24,""))))</f>
        <v/>
      </c>
      <c r="Q24" s="13" t="str">
        <f aca="false">IF(ISBLANK($F24)=1,"",IF(Q$6=$H24,$F24,IF(ISBLANK($I24)=1,"",IF(Q$6=$I24,-1*$F24,""))))</f>
        <v/>
      </c>
      <c r="R24" s="13" t="str">
        <f aca="false">IF(ISBLANK($F24)=1,"",IF(R$6=$H24,$F24,IF(ISBLANK($I24)=1,"",IF(R$6=$I24,-1*$F24,""))))</f>
        <v/>
      </c>
      <c r="S24" s="13" t="str">
        <f aca="false">IF(ISBLANK($F24)=1,"",IF(S$6=$H24,$F24,IF(ISBLANK($I24)=1,"",IF(S$6=$I24,-1*$F24,""))))</f>
        <v/>
      </c>
      <c r="T24" s="13" t="str">
        <f aca="false">IF(ISBLANK($F24)=1,"",IF(T$6=$H24,$F24,IF(ISBLANK($I24)=1,"",IF(T$6=$I24,-1*$F24,""))))</f>
        <v/>
      </c>
      <c r="U24" s="13" t="str">
        <f aca="false">IF(ISBLANK($F24)=1,"",IF(U$6=$H24,$F24,IF(ISBLANK($I24)=1,"",IF(U$6=$I24,-1*$F24,""))))</f>
        <v/>
      </c>
      <c r="V24" s="13" t="str">
        <f aca="false">IF(ISBLANK($F24)=1,"",IF(V$6=$H24,$F24,IF(ISBLANK($I24)=1,"",IF(V$6=$I24,-1*$F24,""))))</f>
        <v/>
      </c>
      <c r="W24" s="13" t="str">
        <f aca="false">IF(ISBLANK($F24)=1,"",IF(W$6=$H24,$F24,IF(ISBLANK($I24)=1,"",IF(W$6=$I24,-1*$F24,""))))</f>
        <v/>
      </c>
      <c r="X24" s="13" t="str">
        <f aca="false">IF(ISBLANK($F24)=1,"",IF(X$6=$H24,$F24,IF(ISBLANK($I24)=1,"",IF(X$6=$I24,-1*$F24,""))))</f>
        <v/>
      </c>
      <c r="Y24" s="13" t="str">
        <f aca="false">IF(ISBLANK($F24)=1,"",IF(Y$6=$H24,$F24,IF(ISBLANK($I24)=1,"",IF(Y$6=$I24,-1*$F24,""))))</f>
        <v/>
      </c>
      <c r="Z24" s="13" t="str">
        <f aca="false">IF(ISBLANK($F24)=1,"",IF(Z$6=$H24,$F24,IF(ISBLANK($I24)=1,"",IF(Z$6=$I24,-1*$F24,""))))</f>
        <v/>
      </c>
      <c r="AA24" s="13" t="str">
        <f aca="false">IF(ISBLANK($F24)=1,"",IF(AA$6=$H24,$F24,IF(ISBLANK($I24)=1,"",IF(AA$6=$I24,-1*$F24,""))))</f>
        <v/>
      </c>
      <c r="AB24" s="13" t="str">
        <f aca="false">IF(ISBLANK($F24)=1,"",IF(AB$6=$H24,$F24,IF(ISBLANK($I24)=1,"",IF(AB$6=$I24,-1*$F24,""))))</f>
        <v/>
      </c>
      <c r="AC24" s="13" t="str">
        <f aca="false">IF(ISBLANK($F24)=1,"",IF(AC$6=$H24,$F24,IF(ISBLANK($I24)=1,"",IF(AC$6=$I24,-1*$F24,""))))</f>
        <v/>
      </c>
      <c r="AD24" s="13" t="str">
        <f aca="false">IF(ISBLANK($F24)=1,"",IF(AD$6=$H24,$F24,IF(ISBLANK($I24)=1,"",IF(AD$6=$I24,-1*$F24,""))))</f>
        <v/>
      </c>
      <c r="AE24" s="13" t="str">
        <f aca="false">IF(ISBLANK($F24)=1,"",IF(AE$6=$H24,$F24,IF(ISBLANK($I24)=1,"",IF(AE$6=$I24,-1*$F24,""))))</f>
        <v/>
      </c>
      <c r="AF24" s="13" t="str">
        <f aca="false">IF(ISBLANK($F24)=1,"",IF(AF$6=$H24,$F24,IF(ISBLANK($I24)=1,"",IF(AF$6=$I24,-1*$F24,""))))</f>
        <v/>
      </c>
      <c r="AG24" s="13" t="str">
        <f aca="false">IF(ISBLANK($F24)=1,"",IF(AG$6=$H24,$F24,IF(ISBLANK($I24)=1,"",IF(AG$6=$I24,-1*$F24,""))))</f>
        <v/>
      </c>
      <c r="AH24" s="13" t="str">
        <f aca="false">IF(ISBLANK($F24)=1,"",IF(AH$6=$H24,$F24,IF(ISBLANK($I24)=1,"",IF(AH$6=$I24,-1*$F24,""))))</f>
        <v/>
      </c>
      <c r="AI24" s="13" t="str">
        <f aca="false">IF(ISBLANK($F24)=1,"",IF(AI$6=$H24,$F24,IF(ISBLANK($I24)=1,"",IF(AI$6=$I24,-1*$F24,""))))</f>
        <v/>
      </c>
      <c r="AJ24" s="13" t="str">
        <f aca="false">IF(ISBLANK($F24)=1,"",IF(AJ$6=$H24,$F24,IF(ISBLANK($I24)=1,"",IF(AJ$6=$I24,-1*$F24,""))))</f>
        <v/>
      </c>
      <c r="AK24" s="13" t="str">
        <f aca="false">IF(ISBLANK($F24)=1,"",IF(AK$6=$H24,$F24,IF(ISBLANK($I24)=1,"",IF(AK$6=$I24,-1*$F24,""))))</f>
        <v/>
      </c>
      <c r="AL24" s="13" t="str">
        <f aca="false">IF(ISBLANK($F24)=1,"",IF(AL$6=$H24,$F24,IF(ISBLANK($I24)=1,"",IF(AL$6=$I24,-1*$F24,""))))</f>
        <v/>
      </c>
      <c r="AM24" s="13" t="str">
        <f aca="false">IF(ISBLANK($F24)=1,"",IF(AM$6=$H24,$F24,IF(ISBLANK($I24)=1,"",IF(AM$6=$I24,-1*$F24,""))))</f>
        <v/>
      </c>
      <c r="AN24" s="13" t="str">
        <f aca="false">IF(ISBLANK($F24)=1,"",IF(AN$6=$H24,$F24,IF(ISBLANK($I24)=1,"",IF(AN$6=$I24,-1*$F24,""))))</f>
        <v/>
      </c>
      <c r="AO24" s="13" t="str">
        <f aca="false">IF(ISBLANK($F24)=1,"",IF(AO$6=$H24,$F24,IF(ISBLANK($I24)=1,"",IF(AO$6=$I24,-1*$F24,""))))</f>
        <v/>
      </c>
      <c r="AP24" s="13" t="str">
        <f aca="false">IF(ISBLANK($F24)=1,"",IF(AP$6=$H24,$F24,IF(ISBLANK($I24)=1,"",IF(AP$6=$I24,-1*$F24,""))))</f>
        <v/>
      </c>
      <c r="AQ24" s="13" t="str">
        <f aca="false">IF(ISBLANK($F24)=1,"",IF(AQ$6=$H24,$F24,IF(ISBLANK($I24)=1,"",IF(AQ$6=$I24,-1*$F24,""))))</f>
        <v/>
      </c>
      <c r="AR24" s="13" t="str">
        <f aca="false">IF(ISBLANK($F24)=1,"",IF(AR$6=$H24,$F24,IF(ISBLANK($I24)=1,"",IF(AR$6=$I24,-1*$F24,""))))</f>
        <v/>
      </c>
      <c r="AS24" s="13" t="str">
        <f aca="false">IF(ISBLANK($F24)=1,"",IF(AS$6=$H24,$F24,IF(ISBLANK($I24)=1,"",IF(AS$6=$I24,-1*$F24,""))))</f>
        <v/>
      </c>
      <c r="AT24" s="13" t="str">
        <f aca="false">IF(ISBLANK($F24)=1,"",IF(AT$6=$H24,$F24,IF(ISBLANK($I24)=1,"",IF(AT$6=$I24,-1*$F24,""))))</f>
        <v/>
      </c>
      <c r="AU24" s="13" t="str">
        <f aca="false">IF(ISBLANK($F24)=1,"",IF(AU$6=$H24,$F24,IF(ISBLANK($I24)=1,"",IF(AU$6=$I24,-1*$F24,""))))</f>
        <v/>
      </c>
      <c r="AV24" s="13"/>
    </row>
    <row r="25" customFormat="false" ht="15" hidden="false" customHeight="false" outlineLevel="0" collapsed="false">
      <c r="A25" s="0" t="str">
        <f aca="false">IF(ISBLANK(B25)=1,"",A24+1)</f>
        <v/>
      </c>
      <c r="F25" s="3" t="str">
        <f aca="false">IF(ISBLANK(E25)=1,"",D25*E25)</f>
        <v/>
      </c>
      <c r="G25" s="36" t="n">
        <f aca="false">IF(C25="k",Kulut!F25/Nimenhuuto!$F$6,IF(C25="m",F25/Nimenhuuto!$E$6,0))</f>
        <v>0</v>
      </c>
      <c r="H25" s="44"/>
      <c r="I25" s="44"/>
      <c r="K25" s="13" t="str">
        <f aca="false">IF(ISBLANK($F25)=1,"",IF(K$6=$H25,$F25,IF(ISBLANK($I25)=1,"",IF(K$6=$I25,-1*$F25,""))))</f>
        <v/>
      </c>
      <c r="L25" s="13" t="str">
        <f aca="false">IF(ISBLANK($F25)=1,"",IF(L$6=$H25,$F25,IF(ISBLANK($I25)=1,"",IF(L$6=$I25,-1*$F25,""))))</f>
        <v/>
      </c>
      <c r="M25" s="13" t="str">
        <f aca="false">IF(ISBLANK($F25)=1,"",IF(M$6=$H25,$F25,IF(ISBLANK($I25)=1,"",IF(M$6=$I25,-1*$F25,""))))</f>
        <v/>
      </c>
      <c r="N25" s="13" t="str">
        <f aca="false">IF(ISBLANK($F25)=1,"",IF(N$6=$H25,$F25,IF(ISBLANK($I25)=1,"",IF(N$6=$I25,-1*$F25,""))))</f>
        <v/>
      </c>
      <c r="O25" s="13" t="str">
        <f aca="false">IF(ISBLANK($F25)=1,"",IF(O$6=$H25,$F25,IF(ISBLANK($I25)=1,"",IF(O$6=$I25,-1*$F25,""))))</f>
        <v/>
      </c>
      <c r="P25" s="13" t="str">
        <f aca="false">IF(ISBLANK($F25)=1,"",IF(P$6=$H25,$F25,IF(ISBLANK($I25)=1,"",IF(P$6=$I25,-1*$F25,""))))</f>
        <v/>
      </c>
      <c r="Q25" s="13" t="str">
        <f aca="false">IF(ISBLANK($F25)=1,"",IF(Q$6=$H25,$F25,IF(ISBLANK($I25)=1,"",IF(Q$6=$I25,-1*$F25,""))))</f>
        <v/>
      </c>
      <c r="R25" s="13" t="str">
        <f aca="false">IF(ISBLANK($F25)=1,"",IF(R$6=$H25,$F25,IF(ISBLANK($I25)=1,"",IF(R$6=$I25,-1*$F25,""))))</f>
        <v/>
      </c>
      <c r="S25" s="13" t="str">
        <f aca="false">IF(ISBLANK($F25)=1,"",IF(S$6=$H25,$F25,IF(ISBLANK($I25)=1,"",IF(S$6=$I25,-1*$F25,""))))</f>
        <v/>
      </c>
      <c r="T25" s="13" t="str">
        <f aca="false">IF(ISBLANK($F25)=1,"",IF(T$6=$H25,$F25,IF(ISBLANK($I25)=1,"",IF(T$6=$I25,-1*$F25,""))))</f>
        <v/>
      </c>
      <c r="U25" s="13" t="str">
        <f aca="false">IF(ISBLANK($F25)=1,"",IF(U$6=$H25,$F25,IF(ISBLANK($I25)=1,"",IF(U$6=$I25,-1*$F25,""))))</f>
        <v/>
      </c>
      <c r="V25" s="13" t="str">
        <f aca="false">IF(ISBLANK($F25)=1,"",IF(V$6=$H25,$F25,IF(ISBLANK($I25)=1,"",IF(V$6=$I25,-1*$F25,""))))</f>
        <v/>
      </c>
      <c r="W25" s="13" t="str">
        <f aca="false">IF(ISBLANK($F25)=1,"",IF(W$6=$H25,$F25,IF(ISBLANK($I25)=1,"",IF(W$6=$I25,-1*$F25,""))))</f>
        <v/>
      </c>
      <c r="X25" s="13" t="str">
        <f aca="false">IF(ISBLANK($F25)=1,"",IF(X$6=$H25,$F25,IF(ISBLANK($I25)=1,"",IF(X$6=$I25,-1*$F25,""))))</f>
        <v/>
      </c>
      <c r="Y25" s="13" t="str">
        <f aca="false">IF(ISBLANK($F25)=1,"",IF(Y$6=$H25,$F25,IF(ISBLANK($I25)=1,"",IF(Y$6=$I25,-1*$F25,""))))</f>
        <v/>
      </c>
      <c r="Z25" s="13" t="str">
        <f aca="false">IF(ISBLANK($F25)=1,"",IF(Z$6=$H25,$F25,IF(ISBLANK($I25)=1,"",IF(Z$6=$I25,-1*$F25,""))))</f>
        <v/>
      </c>
      <c r="AA25" s="13" t="str">
        <f aca="false">IF(ISBLANK($F25)=1,"",IF(AA$6=$H25,$F25,IF(ISBLANK($I25)=1,"",IF(AA$6=$I25,-1*$F25,""))))</f>
        <v/>
      </c>
      <c r="AB25" s="13" t="str">
        <f aca="false">IF(ISBLANK($F25)=1,"",IF(AB$6=$H25,$F25,IF(ISBLANK($I25)=1,"",IF(AB$6=$I25,-1*$F25,""))))</f>
        <v/>
      </c>
      <c r="AC25" s="13" t="str">
        <f aca="false">IF(ISBLANK($F25)=1,"",IF(AC$6=$H25,$F25,IF(ISBLANK($I25)=1,"",IF(AC$6=$I25,-1*$F25,""))))</f>
        <v/>
      </c>
      <c r="AD25" s="13" t="str">
        <f aca="false">IF(ISBLANK($F25)=1,"",IF(AD$6=$H25,$F25,IF(ISBLANK($I25)=1,"",IF(AD$6=$I25,-1*$F25,""))))</f>
        <v/>
      </c>
      <c r="AE25" s="13" t="str">
        <f aca="false">IF(ISBLANK($F25)=1,"",IF(AE$6=$H25,$F25,IF(ISBLANK($I25)=1,"",IF(AE$6=$I25,-1*$F25,""))))</f>
        <v/>
      </c>
      <c r="AF25" s="13" t="str">
        <f aca="false">IF(ISBLANK($F25)=1,"",IF(AF$6=$H25,$F25,IF(ISBLANK($I25)=1,"",IF(AF$6=$I25,-1*$F25,""))))</f>
        <v/>
      </c>
      <c r="AG25" s="13" t="str">
        <f aca="false">IF(ISBLANK($F25)=1,"",IF(AG$6=$H25,$F25,IF(ISBLANK($I25)=1,"",IF(AG$6=$I25,-1*$F25,""))))</f>
        <v/>
      </c>
      <c r="AH25" s="13" t="str">
        <f aca="false">IF(ISBLANK($F25)=1,"",IF(AH$6=$H25,$F25,IF(ISBLANK($I25)=1,"",IF(AH$6=$I25,-1*$F25,""))))</f>
        <v/>
      </c>
      <c r="AI25" s="13" t="str">
        <f aca="false">IF(ISBLANK($F25)=1,"",IF(AI$6=$H25,$F25,IF(ISBLANK($I25)=1,"",IF(AI$6=$I25,-1*$F25,""))))</f>
        <v/>
      </c>
      <c r="AJ25" s="13" t="str">
        <f aca="false">IF(ISBLANK($F25)=1,"",IF(AJ$6=$H25,$F25,IF(ISBLANK($I25)=1,"",IF(AJ$6=$I25,-1*$F25,""))))</f>
        <v/>
      </c>
      <c r="AK25" s="13" t="str">
        <f aca="false">IF(ISBLANK($F25)=1,"",IF(AK$6=$H25,$F25,IF(ISBLANK($I25)=1,"",IF(AK$6=$I25,-1*$F25,""))))</f>
        <v/>
      </c>
      <c r="AL25" s="13" t="str">
        <f aca="false">IF(ISBLANK($F25)=1,"",IF(AL$6=$H25,$F25,IF(ISBLANK($I25)=1,"",IF(AL$6=$I25,-1*$F25,""))))</f>
        <v/>
      </c>
      <c r="AM25" s="13" t="str">
        <f aca="false">IF(ISBLANK($F25)=1,"",IF(AM$6=$H25,$F25,IF(ISBLANK($I25)=1,"",IF(AM$6=$I25,-1*$F25,""))))</f>
        <v/>
      </c>
      <c r="AN25" s="13" t="str">
        <f aca="false">IF(ISBLANK($F25)=1,"",IF(AN$6=$H25,$F25,IF(ISBLANK($I25)=1,"",IF(AN$6=$I25,-1*$F25,""))))</f>
        <v/>
      </c>
      <c r="AO25" s="13" t="str">
        <f aca="false">IF(ISBLANK($F25)=1,"",IF(AO$6=$H25,$F25,IF(ISBLANK($I25)=1,"",IF(AO$6=$I25,-1*$F25,""))))</f>
        <v/>
      </c>
      <c r="AP25" s="13" t="str">
        <f aca="false">IF(ISBLANK($F25)=1,"",IF(AP$6=$H25,$F25,IF(ISBLANK($I25)=1,"",IF(AP$6=$I25,-1*$F25,""))))</f>
        <v/>
      </c>
      <c r="AQ25" s="13" t="str">
        <f aca="false">IF(ISBLANK($F25)=1,"",IF(AQ$6=$H25,$F25,IF(ISBLANK($I25)=1,"",IF(AQ$6=$I25,-1*$F25,""))))</f>
        <v/>
      </c>
      <c r="AR25" s="13" t="str">
        <f aca="false">IF(ISBLANK($F25)=1,"",IF(AR$6=$H25,$F25,IF(ISBLANK($I25)=1,"",IF(AR$6=$I25,-1*$F25,""))))</f>
        <v/>
      </c>
      <c r="AS25" s="13" t="str">
        <f aca="false">IF(ISBLANK($F25)=1,"",IF(AS$6=$H25,$F25,IF(ISBLANK($I25)=1,"",IF(AS$6=$I25,-1*$F25,""))))</f>
        <v/>
      </c>
      <c r="AT25" s="13" t="str">
        <f aca="false">IF(ISBLANK($F25)=1,"",IF(AT$6=$H25,$F25,IF(ISBLANK($I25)=1,"",IF(AT$6=$I25,-1*$F25,""))))</f>
        <v/>
      </c>
      <c r="AU25" s="13" t="str">
        <f aca="false">IF(ISBLANK($F25)=1,"",IF(AU$6=$H25,$F25,IF(ISBLANK($I25)=1,"",IF(AU$6=$I25,-1*$F25,""))))</f>
        <v/>
      </c>
      <c r="AV25" s="13"/>
    </row>
    <row r="26" customFormat="false" ht="15" hidden="false" customHeight="false" outlineLevel="0" collapsed="false">
      <c r="A26" s="0" t="str">
        <f aca="false">IF(ISBLANK(B26)=1,"",A25+1)</f>
        <v/>
      </c>
      <c r="F26" s="3" t="str">
        <f aca="false">IF(ISBLANK(E26)=1,"",D26*E26)</f>
        <v/>
      </c>
      <c r="G26" s="36" t="n">
        <f aca="false">IF(C26="k",Kulut!F26/Nimenhuuto!$F$6,IF(C26="m",F26/Nimenhuuto!$E$6,0))</f>
        <v>0</v>
      </c>
      <c r="H26" s="44"/>
      <c r="I26" s="44"/>
      <c r="K26" s="13" t="str">
        <f aca="false">IF(ISBLANK($F26)=1,"",IF(K$6=$H26,$F26,IF(ISBLANK($I26)=1,"",IF(K$6=$I26,-1*$F26,""))))</f>
        <v/>
      </c>
      <c r="L26" s="13" t="str">
        <f aca="false">IF(ISBLANK($F26)=1,"",IF(L$6=$H26,$F26,IF(ISBLANK($I26)=1,"",IF(L$6=$I26,-1*$F26,""))))</f>
        <v/>
      </c>
      <c r="M26" s="13" t="str">
        <f aca="false">IF(ISBLANK($F26)=1,"",IF(M$6=$H26,$F26,IF(ISBLANK($I26)=1,"",IF(M$6=$I26,-1*$F26,""))))</f>
        <v/>
      </c>
      <c r="N26" s="13" t="str">
        <f aca="false">IF(ISBLANK($F26)=1,"",IF(N$6=$H26,$F26,IF(ISBLANK($I26)=1,"",IF(N$6=$I26,-1*$F26,""))))</f>
        <v/>
      </c>
      <c r="O26" s="13" t="str">
        <f aca="false">IF(ISBLANK($F26)=1,"",IF(O$6=$H26,$F26,IF(ISBLANK($I26)=1,"",IF(O$6=$I26,-1*$F26,""))))</f>
        <v/>
      </c>
      <c r="P26" s="13" t="str">
        <f aca="false">IF(ISBLANK($F26)=1,"",IF(P$6=$H26,$F26,IF(ISBLANK($I26)=1,"",IF(P$6=$I26,-1*$F26,""))))</f>
        <v/>
      </c>
      <c r="Q26" s="13" t="str">
        <f aca="false">IF(ISBLANK($F26)=1,"",IF(Q$6=$H26,$F26,IF(ISBLANK($I26)=1,"",IF(Q$6=$I26,-1*$F26,""))))</f>
        <v/>
      </c>
      <c r="R26" s="13" t="str">
        <f aca="false">IF(ISBLANK($F26)=1,"",IF(R$6=$H26,$F26,IF(ISBLANK($I26)=1,"",IF(R$6=$I26,-1*$F26,""))))</f>
        <v/>
      </c>
      <c r="S26" s="13" t="str">
        <f aca="false">IF(ISBLANK($F26)=1,"",IF(S$6=$H26,$F26,IF(ISBLANK($I26)=1,"",IF(S$6=$I26,-1*$F26,""))))</f>
        <v/>
      </c>
      <c r="T26" s="13" t="str">
        <f aca="false">IF(ISBLANK($F26)=1,"",IF(T$6=$H26,$F26,IF(ISBLANK($I26)=1,"",IF(T$6=$I26,-1*$F26,""))))</f>
        <v/>
      </c>
      <c r="U26" s="13" t="str">
        <f aca="false">IF(ISBLANK($F26)=1,"",IF(U$6=$H26,$F26,IF(ISBLANK($I26)=1,"",IF(U$6=$I26,-1*$F26,""))))</f>
        <v/>
      </c>
      <c r="V26" s="13" t="str">
        <f aca="false">IF(ISBLANK($F26)=1,"",IF(V$6=$H26,$F26,IF(ISBLANK($I26)=1,"",IF(V$6=$I26,-1*$F26,""))))</f>
        <v/>
      </c>
      <c r="W26" s="13" t="str">
        <f aca="false">IF(ISBLANK($F26)=1,"",IF(W$6=$H26,$F26,IF(ISBLANK($I26)=1,"",IF(W$6=$I26,-1*$F26,""))))</f>
        <v/>
      </c>
      <c r="X26" s="13" t="str">
        <f aca="false">IF(ISBLANK($F26)=1,"",IF(X$6=$H26,$F26,IF(ISBLANK($I26)=1,"",IF(X$6=$I26,-1*$F26,""))))</f>
        <v/>
      </c>
      <c r="Y26" s="13" t="str">
        <f aca="false">IF(ISBLANK($F26)=1,"",IF(Y$6=$H26,$F26,IF(ISBLANK($I26)=1,"",IF(Y$6=$I26,-1*$F26,""))))</f>
        <v/>
      </c>
      <c r="Z26" s="13" t="str">
        <f aca="false">IF(ISBLANK($F26)=1,"",IF(Z$6=$H26,$F26,IF(ISBLANK($I26)=1,"",IF(Z$6=$I26,-1*$F26,""))))</f>
        <v/>
      </c>
      <c r="AA26" s="13" t="str">
        <f aca="false">IF(ISBLANK($F26)=1,"",IF(AA$6=$H26,$F26,IF(ISBLANK($I26)=1,"",IF(AA$6=$I26,-1*$F26,""))))</f>
        <v/>
      </c>
      <c r="AB26" s="13" t="str">
        <f aca="false">IF(ISBLANK($F26)=1,"",IF(AB$6=$H26,$F26,IF(ISBLANK($I26)=1,"",IF(AB$6=$I26,-1*$F26,""))))</f>
        <v/>
      </c>
      <c r="AC26" s="13" t="str">
        <f aca="false">IF(ISBLANK($F26)=1,"",IF(AC$6=$H26,$F26,IF(ISBLANK($I26)=1,"",IF(AC$6=$I26,-1*$F26,""))))</f>
        <v/>
      </c>
      <c r="AD26" s="13" t="str">
        <f aca="false">IF(ISBLANK($F26)=1,"",IF(AD$6=$H26,$F26,IF(ISBLANK($I26)=1,"",IF(AD$6=$I26,-1*$F26,""))))</f>
        <v/>
      </c>
      <c r="AE26" s="13" t="str">
        <f aca="false">IF(ISBLANK($F26)=1,"",IF(AE$6=$H26,$F26,IF(ISBLANK($I26)=1,"",IF(AE$6=$I26,-1*$F26,""))))</f>
        <v/>
      </c>
      <c r="AF26" s="13" t="str">
        <f aca="false">IF(ISBLANK($F26)=1,"",IF(AF$6=$H26,$F26,IF(ISBLANK($I26)=1,"",IF(AF$6=$I26,-1*$F26,""))))</f>
        <v/>
      </c>
      <c r="AG26" s="13" t="str">
        <f aca="false">IF(ISBLANK($F26)=1,"",IF(AG$6=$H26,$F26,IF(ISBLANK($I26)=1,"",IF(AG$6=$I26,-1*$F26,""))))</f>
        <v/>
      </c>
      <c r="AH26" s="13" t="str">
        <f aca="false">IF(ISBLANK($F26)=1,"",IF(AH$6=$H26,$F26,IF(ISBLANK($I26)=1,"",IF(AH$6=$I26,-1*$F26,""))))</f>
        <v/>
      </c>
      <c r="AI26" s="13" t="str">
        <f aca="false">IF(ISBLANK($F26)=1,"",IF(AI$6=$H26,$F26,IF(ISBLANK($I26)=1,"",IF(AI$6=$I26,-1*$F26,""))))</f>
        <v/>
      </c>
      <c r="AJ26" s="13" t="str">
        <f aca="false">IF(ISBLANK($F26)=1,"",IF(AJ$6=$H26,$F26,IF(ISBLANK($I26)=1,"",IF(AJ$6=$I26,-1*$F26,""))))</f>
        <v/>
      </c>
      <c r="AK26" s="13" t="str">
        <f aca="false">IF(ISBLANK($F26)=1,"",IF(AK$6=$H26,$F26,IF(ISBLANK($I26)=1,"",IF(AK$6=$I26,-1*$F26,""))))</f>
        <v/>
      </c>
      <c r="AL26" s="13" t="str">
        <f aca="false">IF(ISBLANK($F26)=1,"",IF(AL$6=$H26,$F26,IF(ISBLANK($I26)=1,"",IF(AL$6=$I26,-1*$F26,""))))</f>
        <v/>
      </c>
      <c r="AM26" s="13" t="str">
        <f aca="false">IF(ISBLANK($F26)=1,"",IF(AM$6=$H26,$F26,IF(ISBLANK($I26)=1,"",IF(AM$6=$I26,-1*$F26,""))))</f>
        <v/>
      </c>
      <c r="AN26" s="13" t="str">
        <f aca="false">IF(ISBLANK($F26)=1,"",IF(AN$6=$H26,$F26,IF(ISBLANK($I26)=1,"",IF(AN$6=$I26,-1*$F26,""))))</f>
        <v/>
      </c>
      <c r="AO26" s="13" t="str">
        <f aca="false">IF(ISBLANK($F26)=1,"",IF(AO$6=$H26,$F26,IF(ISBLANK($I26)=1,"",IF(AO$6=$I26,-1*$F26,""))))</f>
        <v/>
      </c>
      <c r="AP26" s="13" t="str">
        <f aca="false">IF(ISBLANK($F26)=1,"",IF(AP$6=$H26,$F26,IF(ISBLANK($I26)=1,"",IF(AP$6=$I26,-1*$F26,""))))</f>
        <v/>
      </c>
      <c r="AQ26" s="13" t="str">
        <f aca="false">IF(ISBLANK($F26)=1,"",IF(AQ$6=$H26,$F26,IF(ISBLANK($I26)=1,"",IF(AQ$6=$I26,-1*$F26,""))))</f>
        <v/>
      </c>
      <c r="AR26" s="13" t="str">
        <f aca="false">IF(ISBLANK($F26)=1,"",IF(AR$6=$H26,$F26,IF(ISBLANK($I26)=1,"",IF(AR$6=$I26,-1*$F26,""))))</f>
        <v/>
      </c>
      <c r="AS26" s="13" t="str">
        <f aca="false">IF(ISBLANK($F26)=1,"",IF(AS$6=$H26,$F26,IF(ISBLANK($I26)=1,"",IF(AS$6=$I26,-1*$F26,""))))</f>
        <v/>
      </c>
      <c r="AT26" s="13" t="str">
        <f aca="false">IF(ISBLANK($F26)=1,"",IF(AT$6=$H26,$F26,IF(ISBLANK($I26)=1,"",IF(AT$6=$I26,-1*$F26,""))))</f>
        <v/>
      </c>
      <c r="AU26" s="13" t="str">
        <f aca="false">IF(ISBLANK($F26)=1,"",IF(AU$6=$H26,$F26,IF(ISBLANK($I26)=1,"",IF(AU$6=$I26,-1*$F26,""))))</f>
        <v/>
      </c>
      <c r="AV26" s="13"/>
    </row>
    <row r="27" customFormat="false" ht="15" hidden="false" customHeight="false" outlineLevel="0" collapsed="false">
      <c r="A27" s="0" t="str">
        <f aca="false">IF(ISBLANK(B27)=1,"",A26+1)</f>
        <v/>
      </c>
      <c r="F27" s="3" t="str">
        <f aca="false">IF(ISBLANK(E27)=1,"",D27*E27)</f>
        <v/>
      </c>
      <c r="G27" s="36" t="n">
        <f aca="false">IF(C27="k",Kulut!F27/Nimenhuuto!$F$6,IF(C27="m",F27/Nimenhuuto!$E$6,0))</f>
        <v>0</v>
      </c>
      <c r="H27" s="44"/>
      <c r="I27" s="44"/>
      <c r="K27" s="13" t="str">
        <f aca="false">IF(ISBLANK($F27)=1,"",IF(K$6=$H27,$F27,IF(ISBLANK($I27)=1,"",IF(K$6=$I27,-1*$F27,""))))</f>
        <v/>
      </c>
      <c r="L27" s="13" t="str">
        <f aca="false">IF(ISBLANK($F27)=1,"",IF(L$6=$H27,$F27,IF(ISBLANK($I27)=1,"",IF(L$6=$I27,-1*$F27,""))))</f>
        <v/>
      </c>
      <c r="M27" s="13" t="str">
        <f aca="false">IF(ISBLANK($F27)=1,"",IF(M$6=$H27,$F27,IF(ISBLANK($I27)=1,"",IF(M$6=$I27,-1*$F27,""))))</f>
        <v/>
      </c>
      <c r="N27" s="13" t="str">
        <f aca="false">IF(ISBLANK($F27)=1,"",IF(N$6=$H27,$F27,IF(ISBLANK($I27)=1,"",IF(N$6=$I27,-1*$F27,""))))</f>
        <v/>
      </c>
      <c r="O27" s="13" t="str">
        <f aca="false">IF(ISBLANK($F27)=1,"",IF(O$6=$H27,$F27,IF(ISBLANK($I27)=1,"",IF(O$6=$I27,-1*$F27,""))))</f>
        <v/>
      </c>
      <c r="P27" s="13" t="str">
        <f aca="false">IF(ISBLANK($F27)=1,"",IF(P$6=$H27,$F27,IF(ISBLANK($I27)=1,"",IF(P$6=$I27,-1*$F27,""))))</f>
        <v/>
      </c>
      <c r="Q27" s="13" t="str">
        <f aca="false">IF(ISBLANK($F27)=1,"",IF(Q$6=$H27,$F27,IF(ISBLANK($I27)=1,"",IF(Q$6=$I27,-1*$F27,""))))</f>
        <v/>
      </c>
      <c r="R27" s="13" t="str">
        <f aca="false">IF(ISBLANK($F27)=1,"",IF(R$6=$H27,$F27,IF(ISBLANK($I27)=1,"",IF(R$6=$I27,-1*$F27,""))))</f>
        <v/>
      </c>
      <c r="S27" s="13" t="str">
        <f aca="false">IF(ISBLANK($F27)=1,"",IF(S$6=$H27,$F27,IF(ISBLANK($I27)=1,"",IF(S$6=$I27,-1*$F27,""))))</f>
        <v/>
      </c>
      <c r="T27" s="13" t="str">
        <f aca="false">IF(ISBLANK($F27)=1,"",IF(T$6=$H27,$F27,IF(ISBLANK($I27)=1,"",IF(T$6=$I27,-1*$F27,""))))</f>
        <v/>
      </c>
      <c r="U27" s="13" t="str">
        <f aca="false">IF(ISBLANK($F27)=1,"",IF(U$6=$H27,$F27,IF(ISBLANK($I27)=1,"",IF(U$6=$I27,-1*$F27,""))))</f>
        <v/>
      </c>
      <c r="V27" s="13" t="str">
        <f aca="false">IF(ISBLANK($F27)=1,"",IF(V$6=$H27,$F27,IF(ISBLANK($I27)=1,"",IF(V$6=$I27,-1*$F27,""))))</f>
        <v/>
      </c>
      <c r="W27" s="13" t="str">
        <f aca="false">IF(ISBLANK($F27)=1,"",IF(W$6=$H27,$F27,IF(ISBLANK($I27)=1,"",IF(W$6=$I27,-1*$F27,""))))</f>
        <v/>
      </c>
      <c r="X27" s="13" t="str">
        <f aca="false">IF(ISBLANK($F27)=1,"",IF(X$6=$H27,$F27,IF(ISBLANK($I27)=1,"",IF(X$6=$I27,-1*$F27,""))))</f>
        <v/>
      </c>
      <c r="Y27" s="13" t="str">
        <f aca="false">IF(ISBLANK($F27)=1,"",IF(Y$6=$H27,$F27,IF(ISBLANK($I27)=1,"",IF(Y$6=$I27,-1*$F27,""))))</f>
        <v/>
      </c>
      <c r="Z27" s="13" t="str">
        <f aca="false">IF(ISBLANK($F27)=1,"",IF(Z$6=$H27,$F27,IF(ISBLANK($I27)=1,"",IF(Z$6=$I27,-1*$F27,""))))</f>
        <v/>
      </c>
      <c r="AA27" s="13" t="str">
        <f aca="false">IF(ISBLANK($F27)=1,"",IF(AA$6=$H27,$F27,IF(ISBLANK($I27)=1,"",IF(AA$6=$I27,-1*$F27,""))))</f>
        <v/>
      </c>
      <c r="AB27" s="13" t="str">
        <f aca="false">IF(ISBLANK($F27)=1,"",IF(AB$6=$H27,$F27,IF(ISBLANK($I27)=1,"",IF(AB$6=$I27,-1*$F27,""))))</f>
        <v/>
      </c>
      <c r="AC27" s="13" t="str">
        <f aca="false">IF(ISBLANK($F27)=1,"",IF(AC$6=$H27,$F27,IF(ISBLANK($I27)=1,"",IF(AC$6=$I27,-1*$F27,""))))</f>
        <v/>
      </c>
      <c r="AD27" s="13" t="str">
        <f aca="false">IF(ISBLANK($F27)=1,"",IF(AD$6=$H27,$F27,IF(ISBLANK($I27)=1,"",IF(AD$6=$I27,-1*$F27,""))))</f>
        <v/>
      </c>
      <c r="AE27" s="13" t="str">
        <f aca="false">IF(ISBLANK($F27)=1,"",IF(AE$6=$H27,$F27,IF(ISBLANK($I27)=1,"",IF(AE$6=$I27,-1*$F27,""))))</f>
        <v/>
      </c>
      <c r="AF27" s="13" t="str">
        <f aca="false">IF(ISBLANK($F27)=1,"",IF(AF$6=$H27,$F27,IF(ISBLANK($I27)=1,"",IF(AF$6=$I27,-1*$F27,""))))</f>
        <v/>
      </c>
      <c r="AG27" s="13" t="str">
        <f aca="false">IF(ISBLANK($F27)=1,"",IF(AG$6=$H27,$F27,IF(ISBLANK($I27)=1,"",IF(AG$6=$I27,-1*$F27,""))))</f>
        <v/>
      </c>
      <c r="AH27" s="13" t="str">
        <f aca="false">IF(ISBLANK($F27)=1,"",IF(AH$6=$H27,$F27,IF(ISBLANK($I27)=1,"",IF(AH$6=$I27,-1*$F27,""))))</f>
        <v/>
      </c>
      <c r="AI27" s="13" t="str">
        <f aca="false">IF(ISBLANK($F27)=1,"",IF(AI$6=$H27,$F27,IF(ISBLANK($I27)=1,"",IF(AI$6=$I27,-1*$F27,""))))</f>
        <v/>
      </c>
      <c r="AJ27" s="13" t="str">
        <f aca="false">IF(ISBLANK($F27)=1,"",IF(AJ$6=$H27,$F27,IF(ISBLANK($I27)=1,"",IF(AJ$6=$I27,-1*$F27,""))))</f>
        <v/>
      </c>
      <c r="AK27" s="13" t="str">
        <f aca="false">IF(ISBLANK($F27)=1,"",IF(AK$6=$H27,$F27,IF(ISBLANK($I27)=1,"",IF(AK$6=$I27,-1*$F27,""))))</f>
        <v/>
      </c>
      <c r="AL27" s="13" t="str">
        <f aca="false">IF(ISBLANK($F27)=1,"",IF(AL$6=$H27,$F27,IF(ISBLANK($I27)=1,"",IF(AL$6=$I27,-1*$F27,""))))</f>
        <v/>
      </c>
      <c r="AM27" s="13" t="str">
        <f aca="false">IF(ISBLANK($F27)=1,"",IF(AM$6=$H27,$F27,IF(ISBLANK($I27)=1,"",IF(AM$6=$I27,-1*$F27,""))))</f>
        <v/>
      </c>
      <c r="AN27" s="13" t="str">
        <f aca="false">IF(ISBLANK($F27)=1,"",IF(AN$6=$H27,$F27,IF(ISBLANK($I27)=1,"",IF(AN$6=$I27,-1*$F27,""))))</f>
        <v/>
      </c>
      <c r="AO27" s="13" t="str">
        <f aca="false">IF(ISBLANK($F27)=1,"",IF(AO$6=$H27,$F27,IF(ISBLANK($I27)=1,"",IF(AO$6=$I27,-1*$F27,""))))</f>
        <v/>
      </c>
      <c r="AP27" s="13" t="str">
        <f aca="false">IF(ISBLANK($F27)=1,"",IF(AP$6=$H27,$F27,IF(ISBLANK($I27)=1,"",IF(AP$6=$I27,-1*$F27,""))))</f>
        <v/>
      </c>
      <c r="AQ27" s="13" t="str">
        <f aca="false">IF(ISBLANK($F27)=1,"",IF(AQ$6=$H27,$F27,IF(ISBLANK($I27)=1,"",IF(AQ$6=$I27,-1*$F27,""))))</f>
        <v/>
      </c>
      <c r="AR27" s="13" t="str">
        <f aca="false">IF(ISBLANK($F27)=1,"",IF(AR$6=$H27,$F27,IF(ISBLANK($I27)=1,"",IF(AR$6=$I27,-1*$F27,""))))</f>
        <v/>
      </c>
      <c r="AS27" s="13" t="str">
        <f aca="false">IF(ISBLANK($F27)=1,"",IF(AS$6=$H27,$F27,IF(ISBLANK($I27)=1,"",IF(AS$6=$I27,-1*$F27,""))))</f>
        <v/>
      </c>
      <c r="AT27" s="13" t="str">
        <f aca="false">IF(ISBLANK($F27)=1,"",IF(AT$6=$H27,$F27,IF(ISBLANK($I27)=1,"",IF(AT$6=$I27,-1*$F27,""))))</f>
        <v/>
      </c>
      <c r="AU27" s="13" t="str">
        <f aca="false">IF(ISBLANK($F27)=1,"",IF(AU$6=$H27,$F27,IF(ISBLANK($I27)=1,"",IF(AU$6=$I27,-1*$F27,""))))</f>
        <v/>
      </c>
      <c r="AV27" s="13"/>
    </row>
    <row r="28" customFormat="false" ht="15" hidden="false" customHeight="false" outlineLevel="0" collapsed="false">
      <c r="A28" s="0" t="str">
        <f aca="false">IF(ISBLANK(B28)=1,"",A27+1)</f>
        <v/>
      </c>
      <c r="F28" s="3" t="str">
        <f aca="false">IF(ISBLANK(E28)=1,"",D28*E28)</f>
        <v/>
      </c>
      <c r="G28" s="36" t="n">
        <f aca="false">IF(C28="k",Kulut!F28/Nimenhuuto!$F$6,IF(C28="m",F28/Nimenhuuto!$E$6,0))</f>
        <v>0</v>
      </c>
      <c r="H28" s="44"/>
      <c r="I28" s="44"/>
      <c r="K28" s="13" t="str">
        <f aca="false">IF(ISBLANK($F28)=1,"",IF(K$6=$H28,$F28,IF(ISBLANK($I28)=1,"",IF(K$6=$I28,-1*$F28,""))))</f>
        <v/>
      </c>
      <c r="L28" s="13" t="str">
        <f aca="false">IF(ISBLANK($F28)=1,"",IF(L$6=$H28,$F28,IF(ISBLANK($I28)=1,"",IF(L$6=$I28,-1*$F28,""))))</f>
        <v/>
      </c>
      <c r="M28" s="13" t="str">
        <f aca="false">IF(ISBLANK($F28)=1,"",IF(M$6=$H28,$F28,IF(ISBLANK($I28)=1,"",IF(M$6=$I28,-1*$F28,""))))</f>
        <v/>
      </c>
      <c r="N28" s="13" t="str">
        <f aca="false">IF(ISBLANK($F28)=1,"",IF(N$6=$H28,$F28,IF(ISBLANK($I28)=1,"",IF(N$6=$I28,-1*$F28,""))))</f>
        <v/>
      </c>
      <c r="O28" s="13" t="str">
        <f aca="false">IF(ISBLANK($F28)=1,"",IF(O$6=$H28,$F28,IF(ISBLANK($I28)=1,"",IF(O$6=$I28,-1*$F28,""))))</f>
        <v/>
      </c>
      <c r="P28" s="13" t="str">
        <f aca="false">IF(ISBLANK($F28)=1,"",IF(P$6=$H28,$F28,IF(ISBLANK($I28)=1,"",IF(P$6=$I28,-1*$F28,""))))</f>
        <v/>
      </c>
      <c r="Q28" s="13" t="str">
        <f aca="false">IF(ISBLANK($F28)=1,"",IF(Q$6=$H28,$F28,IF(ISBLANK($I28)=1,"",IF(Q$6=$I28,-1*$F28,""))))</f>
        <v/>
      </c>
      <c r="R28" s="13" t="str">
        <f aca="false">IF(ISBLANK($F28)=1,"",IF(R$6=$H28,$F28,IF(ISBLANK($I28)=1,"",IF(R$6=$I28,-1*$F28,""))))</f>
        <v/>
      </c>
      <c r="S28" s="13" t="str">
        <f aca="false">IF(ISBLANK($F28)=1,"",IF(S$6=$H28,$F28,IF(ISBLANK($I28)=1,"",IF(S$6=$I28,-1*$F28,""))))</f>
        <v/>
      </c>
      <c r="T28" s="13" t="str">
        <f aca="false">IF(ISBLANK($F28)=1,"",IF(T$6=$H28,$F28,IF(ISBLANK($I28)=1,"",IF(T$6=$I28,-1*$F28,""))))</f>
        <v/>
      </c>
      <c r="U28" s="13" t="str">
        <f aca="false">IF(ISBLANK($F28)=1,"",IF(U$6=$H28,$F28,IF(ISBLANK($I28)=1,"",IF(U$6=$I28,-1*$F28,""))))</f>
        <v/>
      </c>
      <c r="V28" s="13" t="str">
        <f aca="false">IF(ISBLANK($F28)=1,"",IF(V$6=$H28,$F28,IF(ISBLANK($I28)=1,"",IF(V$6=$I28,-1*$F28,""))))</f>
        <v/>
      </c>
      <c r="W28" s="13" t="str">
        <f aca="false">IF(ISBLANK($F28)=1,"",IF(W$6=$H28,$F28,IF(ISBLANK($I28)=1,"",IF(W$6=$I28,-1*$F28,""))))</f>
        <v/>
      </c>
      <c r="X28" s="13" t="str">
        <f aca="false">IF(ISBLANK($F28)=1,"",IF(X$6=$H28,$F28,IF(ISBLANK($I28)=1,"",IF(X$6=$I28,-1*$F28,""))))</f>
        <v/>
      </c>
      <c r="Y28" s="13" t="str">
        <f aca="false">IF(ISBLANK($F28)=1,"",IF(Y$6=$H28,$F28,IF(ISBLANK($I28)=1,"",IF(Y$6=$I28,-1*$F28,""))))</f>
        <v/>
      </c>
      <c r="Z28" s="13" t="str">
        <f aca="false">IF(ISBLANK($F28)=1,"",IF(Z$6=$H28,$F28,IF(ISBLANK($I28)=1,"",IF(Z$6=$I28,-1*$F28,""))))</f>
        <v/>
      </c>
      <c r="AA28" s="13" t="str">
        <f aca="false">IF(ISBLANK($F28)=1,"",IF(AA$6=$H28,$F28,IF(ISBLANK($I28)=1,"",IF(AA$6=$I28,-1*$F28,""))))</f>
        <v/>
      </c>
      <c r="AB28" s="13" t="str">
        <f aca="false">IF(ISBLANK($F28)=1,"",IF(AB$6=$H28,$F28,IF(ISBLANK($I28)=1,"",IF(AB$6=$I28,-1*$F28,""))))</f>
        <v/>
      </c>
      <c r="AC28" s="13" t="str">
        <f aca="false">IF(ISBLANK($F28)=1,"",IF(AC$6=$H28,$F28,IF(ISBLANK($I28)=1,"",IF(AC$6=$I28,-1*$F28,""))))</f>
        <v/>
      </c>
      <c r="AD28" s="13" t="str">
        <f aca="false">IF(ISBLANK($F28)=1,"",IF(AD$6=$H28,$F28,IF(ISBLANK($I28)=1,"",IF(AD$6=$I28,-1*$F28,""))))</f>
        <v/>
      </c>
      <c r="AE28" s="13" t="str">
        <f aca="false">IF(ISBLANK($F28)=1,"",IF(AE$6=$H28,$F28,IF(ISBLANK($I28)=1,"",IF(AE$6=$I28,-1*$F28,""))))</f>
        <v/>
      </c>
      <c r="AF28" s="13" t="str">
        <f aca="false">IF(ISBLANK($F28)=1,"",IF(AF$6=$H28,$F28,IF(ISBLANK($I28)=1,"",IF(AF$6=$I28,-1*$F28,""))))</f>
        <v/>
      </c>
      <c r="AG28" s="13" t="str">
        <f aca="false">IF(ISBLANK($F28)=1,"",IF(AG$6=$H28,$F28,IF(ISBLANK($I28)=1,"",IF(AG$6=$I28,-1*$F28,""))))</f>
        <v/>
      </c>
      <c r="AH28" s="13" t="str">
        <f aca="false">IF(ISBLANK($F28)=1,"",IF(AH$6=$H28,$F28,IF(ISBLANK($I28)=1,"",IF(AH$6=$I28,-1*$F28,""))))</f>
        <v/>
      </c>
      <c r="AI28" s="13" t="str">
        <f aca="false">IF(ISBLANK($F28)=1,"",IF(AI$6=$H28,$F28,IF(ISBLANK($I28)=1,"",IF(AI$6=$I28,-1*$F28,""))))</f>
        <v/>
      </c>
      <c r="AJ28" s="13" t="str">
        <f aca="false">IF(ISBLANK($F28)=1,"",IF(AJ$6=$H28,$F28,IF(ISBLANK($I28)=1,"",IF(AJ$6=$I28,-1*$F28,""))))</f>
        <v/>
      </c>
      <c r="AK28" s="13" t="str">
        <f aca="false">IF(ISBLANK($F28)=1,"",IF(AK$6=$H28,$F28,IF(ISBLANK($I28)=1,"",IF(AK$6=$I28,-1*$F28,""))))</f>
        <v/>
      </c>
      <c r="AL28" s="13" t="str">
        <f aca="false">IF(ISBLANK($F28)=1,"",IF(AL$6=$H28,$F28,IF(ISBLANK($I28)=1,"",IF(AL$6=$I28,-1*$F28,""))))</f>
        <v/>
      </c>
      <c r="AM28" s="13" t="str">
        <f aca="false">IF(ISBLANK($F28)=1,"",IF(AM$6=$H28,$F28,IF(ISBLANK($I28)=1,"",IF(AM$6=$I28,-1*$F28,""))))</f>
        <v/>
      </c>
      <c r="AN28" s="13" t="str">
        <f aca="false">IF(ISBLANK($F28)=1,"",IF(AN$6=$H28,$F28,IF(ISBLANK($I28)=1,"",IF(AN$6=$I28,-1*$F28,""))))</f>
        <v/>
      </c>
      <c r="AO28" s="13" t="str">
        <f aca="false">IF(ISBLANK($F28)=1,"",IF(AO$6=$H28,$F28,IF(ISBLANK($I28)=1,"",IF(AO$6=$I28,-1*$F28,""))))</f>
        <v/>
      </c>
      <c r="AP28" s="13" t="str">
        <f aca="false">IF(ISBLANK($F28)=1,"",IF(AP$6=$H28,$F28,IF(ISBLANK($I28)=1,"",IF(AP$6=$I28,-1*$F28,""))))</f>
        <v/>
      </c>
      <c r="AQ28" s="13" t="str">
        <f aca="false">IF(ISBLANK($F28)=1,"",IF(AQ$6=$H28,$F28,IF(ISBLANK($I28)=1,"",IF(AQ$6=$I28,-1*$F28,""))))</f>
        <v/>
      </c>
      <c r="AR28" s="13" t="str">
        <f aca="false">IF(ISBLANK($F28)=1,"",IF(AR$6=$H28,$F28,IF(ISBLANK($I28)=1,"",IF(AR$6=$I28,-1*$F28,""))))</f>
        <v/>
      </c>
      <c r="AS28" s="13" t="str">
        <f aca="false">IF(ISBLANK($F28)=1,"",IF(AS$6=$H28,$F28,IF(ISBLANK($I28)=1,"",IF(AS$6=$I28,-1*$F28,""))))</f>
        <v/>
      </c>
      <c r="AT28" s="13" t="str">
        <f aca="false">IF(ISBLANK($F28)=1,"",IF(AT$6=$H28,$F28,IF(ISBLANK($I28)=1,"",IF(AT$6=$I28,-1*$F28,""))))</f>
        <v/>
      </c>
      <c r="AU28" s="13" t="str">
        <f aca="false">IF(ISBLANK($F28)=1,"",IF(AU$6=$H28,$F28,IF(ISBLANK($I28)=1,"",IF(AU$6=$I28,-1*$F28,""))))</f>
        <v/>
      </c>
      <c r="AV28" s="13"/>
    </row>
    <row r="29" customFormat="false" ht="15" hidden="false" customHeight="false" outlineLevel="0" collapsed="false">
      <c r="A29" s="0" t="str">
        <f aca="false">IF(ISBLANK(B29)=1,"",A28+1)</f>
        <v/>
      </c>
      <c r="F29" s="3" t="str">
        <f aca="false">IF(ISBLANK(E29)=1,"",D29*E29)</f>
        <v/>
      </c>
      <c r="G29" s="36" t="n">
        <f aca="false">IF(C29="k",Kulut!F29/Nimenhuuto!$F$6,IF(C29="m",F29/Nimenhuuto!$E$6,0))</f>
        <v>0</v>
      </c>
      <c r="H29" s="44"/>
      <c r="I29" s="44"/>
      <c r="K29" s="13" t="str">
        <f aca="false">IF(ISBLANK($F29)=1,"",IF(K$6=$H29,$F29,IF(ISBLANK($I29)=1,"",IF(K$6=$I29,-1*$F29,""))))</f>
        <v/>
      </c>
      <c r="L29" s="13" t="str">
        <f aca="false">IF(ISBLANK($F29)=1,"",IF(L$6=$H29,$F29,IF(ISBLANK($I29)=1,"",IF(L$6=$I29,-1*$F29,""))))</f>
        <v/>
      </c>
      <c r="M29" s="13" t="str">
        <f aca="false">IF(ISBLANK($F29)=1,"",IF(M$6=$H29,$F29,IF(ISBLANK($I29)=1,"",IF(M$6=$I29,-1*$F29,""))))</f>
        <v/>
      </c>
      <c r="N29" s="13" t="str">
        <f aca="false">IF(ISBLANK($F29)=1,"",IF(N$6=$H29,$F29,IF(ISBLANK($I29)=1,"",IF(N$6=$I29,-1*$F29,""))))</f>
        <v/>
      </c>
      <c r="O29" s="13" t="str">
        <f aca="false">IF(ISBLANK($F29)=1,"",IF(O$6=$H29,$F29,IF(ISBLANK($I29)=1,"",IF(O$6=$I29,-1*$F29,""))))</f>
        <v/>
      </c>
      <c r="P29" s="13" t="str">
        <f aca="false">IF(ISBLANK($F29)=1,"",IF(P$6=$H29,$F29,IF(ISBLANK($I29)=1,"",IF(P$6=$I29,-1*$F29,""))))</f>
        <v/>
      </c>
      <c r="Q29" s="13" t="str">
        <f aca="false">IF(ISBLANK($F29)=1,"",IF(Q$6=$H29,$F29,IF(ISBLANK($I29)=1,"",IF(Q$6=$I29,-1*$F29,""))))</f>
        <v/>
      </c>
      <c r="R29" s="13" t="str">
        <f aca="false">IF(ISBLANK($F29)=1,"",IF(R$6=$H29,$F29,IF(ISBLANK($I29)=1,"",IF(R$6=$I29,-1*$F29,""))))</f>
        <v/>
      </c>
      <c r="S29" s="13" t="str">
        <f aca="false">IF(ISBLANK($F29)=1,"",IF(S$6=$H29,$F29,IF(ISBLANK($I29)=1,"",IF(S$6=$I29,-1*$F29,""))))</f>
        <v/>
      </c>
      <c r="T29" s="13" t="str">
        <f aca="false">IF(ISBLANK($F29)=1,"",IF(T$6=$H29,$F29,IF(ISBLANK($I29)=1,"",IF(T$6=$I29,-1*$F29,""))))</f>
        <v/>
      </c>
      <c r="U29" s="13" t="str">
        <f aca="false">IF(ISBLANK($F29)=1,"",IF(U$6=$H29,$F29,IF(ISBLANK($I29)=1,"",IF(U$6=$I29,-1*$F29,""))))</f>
        <v/>
      </c>
      <c r="V29" s="13" t="str">
        <f aca="false">IF(ISBLANK($F29)=1,"",IF(V$6=$H29,$F29,IF(ISBLANK($I29)=1,"",IF(V$6=$I29,-1*$F29,""))))</f>
        <v/>
      </c>
      <c r="W29" s="13" t="str">
        <f aca="false">IF(ISBLANK($F29)=1,"",IF(W$6=$H29,$F29,IF(ISBLANK($I29)=1,"",IF(W$6=$I29,-1*$F29,""))))</f>
        <v/>
      </c>
      <c r="X29" s="13" t="str">
        <f aca="false">IF(ISBLANK($F29)=1,"",IF(X$6=$H29,$F29,IF(ISBLANK($I29)=1,"",IF(X$6=$I29,-1*$F29,""))))</f>
        <v/>
      </c>
      <c r="Y29" s="13" t="str">
        <f aca="false">IF(ISBLANK($F29)=1,"",IF(Y$6=$H29,$F29,IF(ISBLANK($I29)=1,"",IF(Y$6=$I29,-1*$F29,""))))</f>
        <v/>
      </c>
      <c r="Z29" s="13" t="str">
        <f aca="false">IF(ISBLANK($F29)=1,"",IF(Z$6=$H29,$F29,IF(ISBLANK($I29)=1,"",IF(Z$6=$I29,-1*$F29,""))))</f>
        <v/>
      </c>
      <c r="AA29" s="13" t="str">
        <f aca="false">IF(ISBLANK($F29)=1,"",IF(AA$6=$H29,$F29,IF(ISBLANK($I29)=1,"",IF(AA$6=$I29,-1*$F29,""))))</f>
        <v/>
      </c>
      <c r="AB29" s="13" t="str">
        <f aca="false">IF(ISBLANK($F29)=1,"",IF(AB$6=$H29,$F29,IF(ISBLANK($I29)=1,"",IF(AB$6=$I29,-1*$F29,""))))</f>
        <v/>
      </c>
      <c r="AC29" s="13" t="str">
        <f aca="false">IF(ISBLANK($F29)=1,"",IF(AC$6=$H29,$F29,IF(ISBLANK($I29)=1,"",IF(AC$6=$I29,-1*$F29,""))))</f>
        <v/>
      </c>
      <c r="AD29" s="13" t="str">
        <f aca="false">IF(ISBLANK($F29)=1,"",IF(AD$6=$H29,$F29,IF(ISBLANK($I29)=1,"",IF(AD$6=$I29,-1*$F29,""))))</f>
        <v/>
      </c>
      <c r="AE29" s="13" t="str">
        <f aca="false">IF(ISBLANK($F29)=1,"",IF(AE$6=$H29,$F29,IF(ISBLANK($I29)=1,"",IF(AE$6=$I29,-1*$F29,""))))</f>
        <v/>
      </c>
      <c r="AF29" s="13" t="str">
        <f aca="false">IF(ISBLANK($F29)=1,"",IF(AF$6=$H29,$F29,IF(ISBLANK($I29)=1,"",IF(AF$6=$I29,-1*$F29,""))))</f>
        <v/>
      </c>
      <c r="AG29" s="13" t="str">
        <f aca="false">IF(ISBLANK($F29)=1,"",IF(AG$6=$H29,$F29,IF(ISBLANK($I29)=1,"",IF(AG$6=$I29,-1*$F29,""))))</f>
        <v/>
      </c>
      <c r="AH29" s="13" t="str">
        <f aca="false">IF(ISBLANK($F29)=1,"",IF(AH$6=$H29,$F29,IF(ISBLANK($I29)=1,"",IF(AH$6=$I29,-1*$F29,""))))</f>
        <v/>
      </c>
      <c r="AI29" s="13" t="str">
        <f aca="false">IF(ISBLANK($F29)=1,"",IF(AI$6=$H29,$F29,IF(ISBLANK($I29)=1,"",IF(AI$6=$I29,-1*$F29,""))))</f>
        <v/>
      </c>
      <c r="AJ29" s="13" t="str">
        <f aca="false">IF(ISBLANK($F29)=1,"",IF(AJ$6=$H29,$F29,IF(ISBLANK($I29)=1,"",IF(AJ$6=$I29,-1*$F29,""))))</f>
        <v/>
      </c>
      <c r="AK29" s="13" t="str">
        <f aca="false">IF(ISBLANK($F29)=1,"",IF(AK$6=$H29,$F29,IF(ISBLANK($I29)=1,"",IF(AK$6=$I29,-1*$F29,""))))</f>
        <v/>
      </c>
      <c r="AL29" s="13" t="str">
        <f aca="false">IF(ISBLANK($F29)=1,"",IF(AL$6=$H29,$F29,IF(ISBLANK($I29)=1,"",IF(AL$6=$I29,-1*$F29,""))))</f>
        <v/>
      </c>
      <c r="AM29" s="13" t="str">
        <f aca="false">IF(ISBLANK($F29)=1,"",IF(AM$6=$H29,$F29,IF(ISBLANK($I29)=1,"",IF(AM$6=$I29,-1*$F29,""))))</f>
        <v/>
      </c>
      <c r="AN29" s="13" t="str">
        <f aca="false">IF(ISBLANK($F29)=1,"",IF(AN$6=$H29,$F29,IF(ISBLANK($I29)=1,"",IF(AN$6=$I29,-1*$F29,""))))</f>
        <v/>
      </c>
      <c r="AO29" s="13" t="str">
        <f aca="false">IF(ISBLANK($F29)=1,"",IF(AO$6=$H29,$F29,IF(ISBLANK($I29)=1,"",IF(AO$6=$I29,-1*$F29,""))))</f>
        <v/>
      </c>
      <c r="AP29" s="13" t="str">
        <f aca="false">IF(ISBLANK($F29)=1,"",IF(AP$6=$H29,$F29,IF(ISBLANK($I29)=1,"",IF(AP$6=$I29,-1*$F29,""))))</f>
        <v/>
      </c>
      <c r="AQ29" s="13" t="str">
        <f aca="false">IF(ISBLANK($F29)=1,"",IF(AQ$6=$H29,$F29,IF(ISBLANK($I29)=1,"",IF(AQ$6=$I29,-1*$F29,""))))</f>
        <v/>
      </c>
      <c r="AR29" s="13" t="str">
        <f aca="false">IF(ISBLANK($F29)=1,"",IF(AR$6=$H29,$F29,IF(ISBLANK($I29)=1,"",IF(AR$6=$I29,-1*$F29,""))))</f>
        <v/>
      </c>
      <c r="AS29" s="13" t="str">
        <f aca="false">IF(ISBLANK($F29)=1,"",IF(AS$6=$H29,$F29,IF(ISBLANK($I29)=1,"",IF(AS$6=$I29,-1*$F29,""))))</f>
        <v/>
      </c>
      <c r="AT29" s="13" t="str">
        <f aca="false">IF(ISBLANK($F29)=1,"",IF(AT$6=$H29,$F29,IF(ISBLANK($I29)=1,"",IF(AT$6=$I29,-1*$F29,""))))</f>
        <v/>
      </c>
      <c r="AU29" s="13" t="str">
        <f aca="false">IF(ISBLANK($F29)=1,"",IF(AU$6=$H29,$F29,IF(ISBLANK($I29)=1,"",IF(AU$6=$I29,-1*$F29,""))))</f>
        <v/>
      </c>
      <c r="AV29" s="13"/>
    </row>
    <row r="30" customFormat="false" ht="15" hidden="false" customHeight="false" outlineLevel="0" collapsed="false">
      <c r="A30" s="0" t="str">
        <f aca="false">IF(ISBLANK(B30)=1,"",A29+1)</f>
        <v/>
      </c>
      <c r="F30" s="3" t="str">
        <f aca="false">IF(ISBLANK(E30)=1,"",D30*E30)</f>
        <v/>
      </c>
      <c r="G30" s="36" t="n">
        <f aca="false">IF(C30="k",Kulut!F30/Nimenhuuto!$F$6,IF(C30="m",F30/Nimenhuuto!$E$6,0))</f>
        <v>0</v>
      </c>
      <c r="H30" s="44"/>
      <c r="I30" s="44"/>
      <c r="K30" s="13" t="str">
        <f aca="false">IF(ISBLANK($F30)=1,"",IF(K$6=$H30,$F30,IF(ISBLANK($I30)=1,"",IF(K$6=$I30,-1*$F30,""))))</f>
        <v/>
      </c>
      <c r="L30" s="13" t="str">
        <f aca="false">IF(ISBLANK($F30)=1,"",IF(L$6=$H30,$F30,IF(ISBLANK($I30)=1,"",IF(L$6=$I30,-1*$F30,""))))</f>
        <v/>
      </c>
      <c r="M30" s="13" t="str">
        <f aca="false">IF(ISBLANK($F30)=1,"",IF(M$6=$H30,$F30,IF(ISBLANK($I30)=1,"",IF(M$6=$I30,-1*$F30,""))))</f>
        <v/>
      </c>
      <c r="N30" s="13" t="str">
        <f aca="false">IF(ISBLANK($F30)=1,"",IF(N$6=$H30,$F30,IF(ISBLANK($I30)=1,"",IF(N$6=$I30,-1*$F30,""))))</f>
        <v/>
      </c>
      <c r="O30" s="13" t="str">
        <f aca="false">IF(ISBLANK($F30)=1,"",IF(O$6=$H30,$F30,IF(ISBLANK($I30)=1,"",IF(O$6=$I30,-1*$F30,""))))</f>
        <v/>
      </c>
      <c r="P30" s="13" t="str">
        <f aca="false">IF(ISBLANK($F30)=1,"",IF(P$6=$H30,$F30,IF(ISBLANK($I30)=1,"",IF(P$6=$I30,-1*$F30,""))))</f>
        <v/>
      </c>
      <c r="Q30" s="13" t="str">
        <f aca="false">IF(ISBLANK($F30)=1,"",IF(Q$6=$H30,$F30,IF(ISBLANK($I30)=1,"",IF(Q$6=$I30,-1*$F30,""))))</f>
        <v/>
      </c>
      <c r="R30" s="13" t="str">
        <f aca="false">IF(ISBLANK($F30)=1,"",IF(R$6=$H30,$F30,IF(ISBLANK($I30)=1,"",IF(R$6=$I30,-1*$F30,""))))</f>
        <v/>
      </c>
      <c r="S30" s="13" t="str">
        <f aca="false">IF(ISBLANK($F30)=1,"",IF(S$6=$H30,$F30,IF(ISBLANK($I30)=1,"",IF(S$6=$I30,-1*$F30,""))))</f>
        <v/>
      </c>
      <c r="T30" s="13" t="str">
        <f aca="false">IF(ISBLANK($F30)=1,"",IF(T$6=$H30,$F30,IF(ISBLANK($I30)=1,"",IF(T$6=$I30,-1*$F30,""))))</f>
        <v/>
      </c>
      <c r="U30" s="13" t="str">
        <f aca="false">IF(ISBLANK($F30)=1,"",IF(U$6=$H30,$F30,IF(ISBLANK($I30)=1,"",IF(U$6=$I30,-1*$F30,""))))</f>
        <v/>
      </c>
      <c r="V30" s="13" t="str">
        <f aca="false">IF(ISBLANK($F30)=1,"",IF(V$6=$H30,$F30,IF(ISBLANK($I30)=1,"",IF(V$6=$I30,-1*$F30,""))))</f>
        <v/>
      </c>
      <c r="W30" s="13" t="str">
        <f aca="false">IF(ISBLANK($F30)=1,"",IF(W$6=$H30,$F30,IF(ISBLANK($I30)=1,"",IF(W$6=$I30,-1*$F30,""))))</f>
        <v/>
      </c>
      <c r="X30" s="13" t="str">
        <f aca="false">IF(ISBLANK($F30)=1,"",IF(X$6=$H30,$F30,IF(ISBLANK($I30)=1,"",IF(X$6=$I30,-1*$F30,""))))</f>
        <v/>
      </c>
      <c r="Y30" s="13" t="str">
        <f aca="false">IF(ISBLANK($F30)=1,"",IF(Y$6=$H30,$F30,IF(ISBLANK($I30)=1,"",IF(Y$6=$I30,-1*$F30,""))))</f>
        <v/>
      </c>
      <c r="Z30" s="13" t="str">
        <f aca="false">IF(ISBLANK($F30)=1,"",IF(Z$6=$H30,$F30,IF(ISBLANK($I30)=1,"",IF(Z$6=$I30,-1*$F30,""))))</f>
        <v/>
      </c>
      <c r="AA30" s="13" t="str">
        <f aca="false">IF(ISBLANK($F30)=1,"",IF(AA$6=$H30,$F30,IF(ISBLANK($I30)=1,"",IF(AA$6=$I30,-1*$F30,""))))</f>
        <v/>
      </c>
      <c r="AB30" s="13" t="str">
        <f aca="false">IF(ISBLANK($F30)=1,"",IF(AB$6=$H30,$F30,IF(ISBLANK($I30)=1,"",IF(AB$6=$I30,-1*$F30,""))))</f>
        <v/>
      </c>
      <c r="AC30" s="13" t="str">
        <f aca="false">IF(ISBLANK($F30)=1,"",IF(AC$6=$H30,$F30,IF(ISBLANK($I30)=1,"",IF(AC$6=$I30,-1*$F30,""))))</f>
        <v/>
      </c>
      <c r="AD30" s="13" t="str">
        <f aca="false">IF(ISBLANK($F30)=1,"",IF(AD$6=$H30,$F30,IF(ISBLANK($I30)=1,"",IF(AD$6=$I30,-1*$F30,""))))</f>
        <v/>
      </c>
      <c r="AE30" s="13" t="str">
        <f aca="false">IF(ISBLANK($F30)=1,"",IF(AE$6=$H30,$F30,IF(ISBLANK($I30)=1,"",IF(AE$6=$I30,-1*$F30,""))))</f>
        <v/>
      </c>
      <c r="AF30" s="13" t="str">
        <f aca="false">IF(ISBLANK($F30)=1,"",IF(AF$6=$H30,$F30,IF(ISBLANK($I30)=1,"",IF(AF$6=$I30,-1*$F30,""))))</f>
        <v/>
      </c>
      <c r="AG30" s="13" t="str">
        <f aca="false">IF(ISBLANK($F30)=1,"",IF(AG$6=$H30,$F30,IF(ISBLANK($I30)=1,"",IF(AG$6=$I30,-1*$F30,""))))</f>
        <v/>
      </c>
      <c r="AH30" s="13" t="str">
        <f aca="false">IF(ISBLANK($F30)=1,"",IF(AH$6=$H30,$F30,IF(ISBLANK($I30)=1,"",IF(AH$6=$I30,-1*$F30,""))))</f>
        <v/>
      </c>
      <c r="AI30" s="13" t="str">
        <f aca="false">IF(ISBLANK($F30)=1,"",IF(AI$6=$H30,$F30,IF(ISBLANK($I30)=1,"",IF(AI$6=$I30,-1*$F30,""))))</f>
        <v/>
      </c>
      <c r="AJ30" s="13" t="str">
        <f aca="false">IF(ISBLANK($F30)=1,"",IF(AJ$6=$H30,$F30,IF(ISBLANK($I30)=1,"",IF(AJ$6=$I30,-1*$F30,""))))</f>
        <v/>
      </c>
      <c r="AK30" s="13" t="str">
        <f aca="false">IF(ISBLANK($F30)=1,"",IF(AK$6=$H30,$F30,IF(ISBLANK($I30)=1,"",IF(AK$6=$I30,-1*$F30,""))))</f>
        <v/>
      </c>
      <c r="AL30" s="13" t="str">
        <f aca="false">IF(ISBLANK($F30)=1,"",IF(AL$6=$H30,$F30,IF(ISBLANK($I30)=1,"",IF(AL$6=$I30,-1*$F30,""))))</f>
        <v/>
      </c>
      <c r="AM30" s="13" t="str">
        <f aca="false">IF(ISBLANK($F30)=1,"",IF(AM$6=$H30,$F30,IF(ISBLANK($I30)=1,"",IF(AM$6=$I30,-1*$F30,""))))</f>
        <v/>
      </c>
      <c r="AN30" s="13" t="str">
        <f aca="false">IF(ISBLANK($F30)=1,"",IF(AN$6=$H30,$F30,IF(ISBLANK($I30)=1,"",IF(AN$6=$I30,-1*$F30,""))))</f>
        <v/>
      </c>
      <c r="AO30" s="13" t="str">
        <f aca="false">IF(ISBLANK($F30)=1,"",IF(AO$6=$H30,$F30,IF(ISBLANK($I30)=1,"",IF(AO$6=$I30,-1*$F30,""))))</f>
        <v/>
      </c>
      <c r="AP30" s="13" t="str">
        <f aca="false">IF(ISBLANK($F30)=1,"",IF(AP$6=$H30,$F30,IF(ISBLANK($I30)=1,"",IF(AP$6=$I30,-1*$F30,""))))</f>
        <v/>
      </c>
      <c r="AQ30" s="13" t="str">
        <f aca="false">IF(ISBLANK($F30)=1,"",IF(AQ$6=$H30,$F30,IF(ISBLANK($I30)=1,"",IF(AQ$6=$I30,-1*$F30,""))))</f>
        <v/>
      </c>
      <c r="AR30" s="13" t="str">
        <f aca="false">IF(ISBLANK($F30)=1,"",IF(AR$6=$H30,$F30,IF(ISBLANK($I30)=1,"",IF(AR$6=$I30,-1*$F30,""))))</f>
        <v/>
      </c>
      <c r="AS30" s="13" t="str">
        <f aca="false">IF(ISBLANK($F30)=1,"",IF(AS$6=$H30,$F30,IF(ISBLANK($I30)=1,"",IF(AS$6=$I30,-1*$F30,""))))</f>
        <v/>
      </c>
      <c r="AT30" s="13" t="str">
        <f aca="false">IF(ISBLANK($F30)=1,"",IF(AT$6=$H30,$F30,IF(ISBLANK($I30)=1,"",IF(AT$6=$I30,-1*$F30,""))))</f>
        <v/>
      </c>
      <c r="AU30" s="13" t="str">
        <f aca="false">IF(ISBLANK($F30)=1,"",IF(AU$6=$H30,$F30,IF(ISBLANK($I30)=1,"",IF(AU$6=$I30,-1*$F30,""))))</f>
        <v/>
      </c>
      <c r="AV30" s="13"/>
    </row>
    <row r="31" customFormat="false" ht="15" hidden="false" customHeight="false" outlineLevel="0" collapsed="false">
      <c r="A31" s="0" t="str">
        <f aca="false">IF(ISBLANK(B31)=1,"",A30+1)</f>
        <v/>
      </c>
      <c r="F31" s="3" t="str">
        <f aca="false">IF(ISBLANK(E31)=1,"",D31*E31)</f>
        <v/>
      </c>
      <c r="G31" s="36" t="n">
        <f aca="false">IF(C31="k",Kulut!F31/Nimenhuuto!$F$6,IF(C31="m",F31/Nimenhuuto!$E$6,0))</f>
        <v>0</v>
      </c>
      <c r="K31" s="13" t="str">
        <f aca="false">IF(ISBLANK($F31)=1,"",IF(K$6=$H31,$F31,IF(ISBLANK($I31)=1,"",IF(K$6=$I31,-1*$F31,""))))</f>
        <v/>
      </c>
      <c r="L31" s="13" t="str">
        <f aca="false">IF(ISBLANK($F31)=1,"",IF(L$6=$H31,$F31,IF(ISBLANK($I31)=1,"",IF(L$6=$I31,-1*$F31,""))))</f>
        <v/>
      </c>
      <c r="M31" s="13" t="str">
        <f aca="false">IF(ISBLANK($F31)=1,"",IF(M$6=$H31,$F31,IF(ISBLANK($I31)=1,"",IF(M$6=$I31,-1*$F31,""))))</f>
        <v/>
      </c>
      <c r="N31" s="13" t="str">
        <f aca="false">IF(ISBLANK($F31)=1,"",IF(N$6=$H31,$F31,IF(ISBLANK($I31)=1,"",IF(N$6=$I31,-1*$F31,""))))</f>
        <v/>
      </c>
      <c r="O31" s="13" t="str">
        <f aca="false">IF(ISBLANK($F31)=1,"",IF(O$6=$H31,$F31,IF(ISBLANK($I31)=1,"",IF(O$6=$I31,-1*$F31,""))))</f>
        <v/>
      </c>
      <c r="P31" s="13" t="str">
        <f aca="false">IF(ISBLANK($F31)=1,"",IF(P$6=$H31,$F31,IF(ISBLANK($I31)=1,"",IF(P$6=$I31,-1*$F31,""))))</f>
        <v/>
      </c>
      <c r="Q31" s="13" t="str">
        <f aca="false">IF(ISBLANK($F31)=1,"",IF(Q$6=$H31,$F31,IF(ISBLANK($I31)=1,"",IF(Q$6=$I31,-1*$F31,""))))</f>
        <v/>
      </c>
      <c r="R31" s="13" t="str">
        <f aca="false">IF(ISBLANK($F31)=1,"",IF(R$6=$H31,$F31,IF(ISBLANK($I31)=1,"",IF(R$6=$I31,-1*$F31,""))))</f>
        <v/>
      </c>
      <c r="S31" s="13" t="str">
        <f aca="false">IF(ISBLANK($F31)=1,"",IF(S$6=$H31,$F31,IF(ISBLANK($I31)=1,"",IF(S$6=$I31,-1*$F31,""))))</f>
        <v/>
      </c>
      <c r="T31" s="13" t="str">
        <f aca="false">IF(ISBLANK($F31)=1,"",IF(T$6=$H31,$F31,IF(ISBLANK($I31)=1,"",IF(T$6=$I31,-1*$F31,""))))</f>
        <v/>
      </c>
      <c r="U31" s="13" t="str">
        <f aca="false">IF(ISBLANK($F31)=1,"",IF(U$6=$H31,$F31,IF(ISBLANK($I31)=1,"",IF(U$6=$I31,-1*$F31,""))))</f>
        <v/>
      </c>
      <c r="V31" s="13" t="str">
        <f aca="false">IF(ISBLANK($F31)=1,"",IF(V$6=$H31,$F31,IF(ISBLANK($I31)=1,"",IF(V$6=$I31,-1*$F31,""))))</f>
        <v/>
      </c>
      <c r="W31" s="13" t="str">
        <f aca="false">IF(ISBLANK($F31)=1,"",IF(W$6=$H31,$F31,IF(ISBLANK($I31)=1,"",IF(W$6=$I31,-1*$F31,""))))</f>
        <v/>
      </c>
      <c r="X31" s="13" t="str">
        <f aca="false">IF(ISBLANK($F31)=1,"",IF(X$6=$H31,$F31,IF(ISBLANK($I31)=1,"",IF(X$6=$I31,-1*$F31,""))))</f>
        <v/>
      </c>
      <c r="Y31" s="13" t="str">
        <f aca="false">IF(ISBLANK($F31)=1,"",IF(Y$6=$H31,$F31,IF(ISBLANK($I31)=1,"",IF(Y$6=$I31,-1*$F31,""))))</f>
        <v/>
      </c>
      <c r="Z31" s="13" t="str">
        <f aca="false">IF(ISBLANK($F31)=1,"",IF(Z$6=$H31,$F31,IF(ISBLANK($I31)=1,"",IF(Z$6=$I31,-1*$F31,""))))</f>
        <v/>
      </c>
      <c r="AA31" s="13" t="str">
        <f aca="false">IF(ISBLANK($F31)=1,"",IF(AA$6=$H31,$F31,IF(ISBLANK($I31)=1,"",IF(AA$6=$I31,-1*$F31,""))))</f>
        <v/>
      </c>
      <c r="AB31" s="13" t="str">
        <f aca="false">IF(ISBLANK($F31)=1,"",IF(AB$6=$H31,$F31,IF(ISBLANK($I31)=1,"",IF(AB$6=$I31,-1*$F31,""))))</f>
        <v/>
      </c>
      <c r="AC31" s="13" t="str">
        <f aca="false">IF(ISBLANK($F31)=1,"",IF(AC$6=$H31,$F31,IF(ISBLANK($I31)=1,"",IF(AC$6=$I31,-1*$F31,""))))</f>
        <v/>
      </c>
      <c r="AD31" s="13" t="str">
        <f aca="false">IF(ISBLANK($F31)=1,"",IF(AD$6=$H31,$F31,IF(ISBLANK($I31)=1,"",IF(AD$6=$I31,-1*$F31,""))))</f>
        <v/>
      </c>
      <c r="AE31" s="13" t="str">
        <f aca="false">IF(ISBLANK($F31)=1,"",IF(AE$6=$H31,$F31,IF(ISBLANK($I31)=1,"",IF(AE$6=$I31,-1*$F31,""))))</f>
        <v/>
      </c>
      <c r="AF31" s="13" t="str">
        <f aca="false">IF(ISBLANK($F31)=1,"",IF(AF$6=$H31,$F31,IF(ISBLANK($I31)=1,"",IF(AF$6=$I31,-1*$F31,""))))</f>
        <v/>
      </c>
      <c r="AG31" s="13" t="str">
        <f aca="false">IF(ISBLANK($F31)=1,"",IF(AG$6=$H31,$F31,IF(ISBLANK($I31)=1,"",IF(AG$6=$I31,-1*$F31,""))))</f>
        <v/>
      </c>
      <c r="AH31" s="13" t="str">
        <f aca="false">IF(ISBLANK($F31)=1,"",IF(AH$6=$H31,$F31,IF(ISBLANK($I31)=1,"",IF(AH$6=$I31,-1*$F31,""))))</f>
        <v/>
      </c>
      <c r="AI31" s="13" t="str">
        <f aca="false">IF(ISBLANK($F31)=1,"",IF(AI$6=$H31,$F31,IF(ISBLANK($I31)=1,"",IF(AI$6=$I31,-1*$F31,""))))</f>
        <v/>
      </c>
      <c r="AJ31" s="13" t="str">
        <f aca="false">IF(ISBLANK($F31)=1,"",IF(AJ$6=$H31,$F31,IF(ISBLANK($I31)=1,"",IF(AJ$6=$I31,-1*$F31,""))))</f>
        <v/>
      </c>
      <c r="AK31" s="13" t="str">
        <f aca="false">IF(ISBLANK($F31)=1,"",IF(AK$6=$H31,$F31,IF(ISBLANK($I31)=1,"",IF(AK$6=$I31,-1*$F31,""))))</f>
        <v/>
      </c>
      <c r="AL31" s="13" t="str">
        <f aca="false">IF(ISBLANK($F31)=1,"",IF(AL$6=$H31,$F31,IF(ISBLANK($I31)=1,"",IF(AL$6=$I31,-1*$F31,""))))</f>
        <v/>
      </c>
      <c r="AM31" s="13" t="str">
        <f aca="false">IF(ISBLANK($F31)=1,"",IF(AM$6=$H31,$F31,IF(ISBLANK($I31)=1,"",IF(AM$6=$I31,-1*$F31,""))))</f>
        <v/>
      </c>
      <c r="AN31" s="13" t="str">
        <f aca="false">IF(ISBLANK($F31)=1,"",IF(AN$6=$H31,$F31,IF(ISBLANK($I31)=1,"",IF(AN$6=$I31,-1*$F31,""))))</f>
        <v/>
      </c>
      <c r="AO31" s="13" t="str">
        <f aca="false">IF(ISBLANK($F31)=1,"",IF(AO$6=$H31,$F31,IF(ISBLANK($I31)=1,"",IF(AO$6=$I31,-1*$F31,""))))</f>
        <v/>
      </c>
      <c r="AP31" s="13" t="str">
        <f aca="false">IF(ISBLANK($F31)=1,"",IF(AP$6=$H31,$F31,IF(ISBLANK($I31)=1,"",IF(AP$6=$I31,-1*$F31,""))))</f>
        <v/>
      </c>
      <c r="AQ31" s="13" t="str">
        <f aca="false">IF(ISBLANK($F31)=1,"",IF(AQ$6=$H31,$F31,IF(ISBLANK($I31)=1,"",IF(AQ$6=$I31,-1*$F31,""))))</f>
        <v/>
      </c>
      <c r="AR31" s="13" t="str">
        <f aca="false">IF(ISBLANK($F31)=1,"",IF(AR$6=$H31,$F31,IF(ISBLANK($I31)=1,"",IF(AR$6=$I31,-1*$F31,""))))</f>
        <v/>
      </c>
      <c r="AS31" s="13" t="str">
        <f aca="false">IF(ISBLANK($F31)=1,"",IF(AS$6=$H31,$F31,IF(ISBLANK($I31)=1,"",IF(AS$6=$I31,-1*$F31,""))))</f>
        <v/>
      </c>
      <c r="AT31" s="13" t="str">
        <f aca="false">IF(ISBLANK($F31)=1,"",IF(AT$6=$H31,$F31,IF(ISBLANK($I31)=1,"",IF(AT$6=$I31,-1*$F31,""))))</f>
        <v/>
      </c>
      <c r="AU31" s="13" t="str">
        <f aca="false">IF(ISBLANK($F31)=1,"",IF(AU$6=$H31,$F31,IF(ISBLANK($I31)=1,"",IF(AU$6=$I31,-1*$F31,""))))</f>
        <v/>
      </c>
      <c r="AV31" s="13"/>
    </row>
  </sheetData>
  <conditionalFormatting sqref="K7:AR45;AS7:AV37">
    <cfRule type="expression" priority="2" aboveAverage="0" equalAverage="0" bottom="0" percent="0" rank="0" text="" dxfId="0">
      <formula>AND(NOT(ISBLANK($B7)),ISEVEN($A7),IF(K$6="",FALSE(),TRUE()))</formula>
    </cfRule>
  </conditionalFormatting>
  <conditionalFormatting sqref="K6:T6">
    <cfRule type="expression" priority="3" aboveAverage="0" equalAverage="0" bottom="0" percent="0" rank="0" text="" dxfId="1">
      <formula>IF(K6="",FALSE(),TRUE())=1</formula>
    </cfRule>
  </conditionalFormatting>
  <conditionalFormatting sqref="A7:I7;A8:F15;H8:I30;G8:G31;B16:F30;A16:A31">
    <cfRule type="expression" priority="4" aboveAverage="0" equalAverage="0" bottom="0" percent="0" rank="0" text="" dxfId="2">
      <formula>AND(NOT(ISBLANK($B7)),ISEVEN($A7),IF(A$7="",FALSE(),TRUE()))</formula>
    </cfRule>
  </conditionalFormatting>
  <printOptions headings="false" gridLines="false" gridLinesSet="true" horizontalCentered="false" verticalCentered="false"/>
  <pageMargins left="0.75" right="0.75" top="1" bottom="1" header="0.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&amp;CPSK Kupla &amp;D&amp;R&amp;P/&amp;N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T3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RowHeight="15"/>
  <cols>
    <col collapsed="false" hidden="false" max="1" min="1" style="0" width="10.8279069767442"/>
    <col collapsed="false" hidden="false" max="2" min="2" style="0" width="17.6"/>
    <col collapsed="false" hidden="false" max="3" min="3" style="0" width="10.093023255814"/>
    <col collapsed="false" hidden="false" max="4" min="4" style="0" width="6.64651162790698"/>
    <col collapsed="false" hidden="false" max="5" min="5" style="0" width="12.6744186046512"/>
    <col collapsed="false" hidden="false" max="6" min="6" style="3" width="11.2"/>
    <col collapsed="false" hidden="false" max="8" min="7" style="30" width="11.2"/>
    <col collapsed="false" hidden="false" max="9" min="9" style="31" width="17.8418604651163"/>
    <col collapsed="false" hidden="false" max="21" min="10" style="13" width="7.50697674418605"/>
    <col collapsed="false" hidden="false" max="43" min="22" style="0" width="7.50697674418605"/>
    <col collapsed="false" hidden="false" max="1025" min="44" style="0" width="10.8279069767442"/>
  </cols>
  <sheetData>
    <row r="1" s="13" customFormat="true" ht="15" hidden="false" customHeight="false" outlineLevel="0" collapsed="false">
      <c r="F1" s="14"/>
      <c r="G1" s="37"/>
      <c r="H1" s="37"/>
      <c r="I1" s="31"/>
      <c r="J1" s="13" t="n">
        <v>1</v>
      </c>
      <c r="K1" s="13" t="n">
        <v>2</v>
      </c>
      <c r="L1" s="13" t="n">
        <v>3</v>
      </c>
      <c r="M1" s="13" t="n">
        <v>4</v>
      </c>
      <c r="N1" s="13" t="n">
        <v>5</v>
      </c>
      <c r="O1" s="13" t="n">
        <v>6</v>
      </c>
      <c r="P1" s="13" t="n">
        <v>7</v>
      </c>
      <c r="Q1" s="13" t="n">
        <v>8</v>
      </c>
      <c r="R1" s="13" t="n">
        <v>9</v>
      </c>
      <c r="S1" s="13" t="n">
        <v>10</v>
      </c>
      <c r="T1" s="13" t="n">
        <v>11</v>
      </c>
      <c r="U1" s="13" t="n">
        <v>12</v>
      </c>
      <c r="V1" s="13" t="n">
        <v>13</v>
      </c>
      <c r="W1" s="13" t="n">
        <v>14</v>
      </c>
      <c r="X1" s="13" t="n">
        <v>15</v>
      </c>
      <c r="Y1" s="13" t="n">
        <v>16</v>
      </c>
      <c r="Z1" s="13" t="n">
        <v>17</v>
      </c>
      <c r="AA1" s="13" t="n">
        <v>18</v>
      </c>
      <c r="AB1" s="13" t="n">
        <v>19</v>
      </c>
      <c r="AC1" s="13" t="n">
        <v>20</v>
      </c>
      <c r="AD1" s="13" t="n">
        <v>21</v>
      </c>
      <c r="AE1" s="13" t="n">
        <v>22</v>
      </c>
      <c r="AF1" s="13" t="n">
        <v>23</v>
      </c>
      <c r="AG1" s="13" t="n">
        <v>24</v>
      </c>
      <c r="AH1" s="13" t="n">
        <v>25</v>
      </c>
      <c r="AI1" s="13" t="n">
        <v>26</v>
      </c>
      <c r="AJ1" s="13" t="n">
        <v>27</v>
      </c>
      <c r="AK1" s="13" t="n">
        <v>28</v>
      </c>
      <c r="AL1" s="13" t="n">
        <v>29</v>
      </c>
      <c r="AM1" s="13" t="n">
        <v>30</v>
      </c>
      <c r="AN1" s="13" t="n">
        <v>31</v>
      </c>
      <c r="AO1" s="13" t="n">
        <v>32</v>
      </c>
      <c r="AP1" s="13" t="n">
        <v>33</v>
      </c>
      <c r="AQ1" s="13" t="n">
        <v>34</v>
      </c>
      <c r="AR1" s="13" t="n">
        <v>35</v>
      </c>
      <c r="AS1" s="13" t="n">
        <v>36</v>
      </c>
      <c r="AT1" s="13" t="n">
        <v>37</v>
      </c>
    </row>
    <row r="2" s="13" customFormat="true" ht="15" hidden="false" customHeight="false" outlineLevel="0" collapsed="false">
      <c r="F2" s="14"/>
      <c r="G2" s="37"/>
      <c r="H2" s="37"/>
      <c r="I2" s="31" t="s">
        <v>22</v>
      </c>
      <c r="J2" s="45" t="n">
        <f aca="false">IF(J6="","",J3-J5)</f>
        <v>26.6212633115768</v>
      </c>
      <c r="K2" s="45" t="n">
        <f aca="false">IF(K6="","",K3-K5)</f>
        <v>-879.430802416123</v>
      </c>
      <c r="L2" s="45" t="n">
        <f aca="false">IF(L6="","",L3-L5)</f>
        <v>40.0468501660369</v>
      </c>
      <c r="M2" s="45" t="n">
        <f aca="false">IF(M6="","",M3-M5)</f>
        <v>56.828833734112</v>
      </c>
      <c r="N2" s="45" t="n">
        <f aca="false">IF(N6="","",N3-N5)</f>
        <v>33.3340567388068</v>
      </c>
      <c r="O2" s="45" t="n">
        <f aca="false">IF(O6="","",O3-O5)</f>
        <v>56.828833734112</v>
      </c>
      <c r="P2" s="45" t="n">
        <f aca="false">IF(P6="","",P3-P5)</f>
        <v>40.0468501660369</v>
      </c>
      <c r="Q2" s="45" t="n">
        <f aca="false">IF(Q6="","",Q3-Q5)</f>
        <v>29.9776600251918</v>
      </c>
      <c r="R2" s="45" t="n">
        <f aca="false">IF(R6="","",R3-R5)</f>
        <v>43.4032468796519</v>
      </c>
      <c r="S2" s="45" t="n">
        <f aca="false">IF(S6="","",S3-S5)</f>
        <v>40.0468501660369</v>
      </c>
      <c r="T2" s="45" t="n">
        <f aca="false">IF(T6="","",T3-T5)</f>
        <v>33.3340567388068</v>
      </c>
      <c r="U2" s="45" t="n">
        <f aca="false">IF(U6="","",U3-U5)</f>
        <v>122.375072998969</v>
      </c>
      <c r="V2" s="45" t="n">
        <f aca="false">IF(V6="","",V3-V5)</f>
        <v>60.185230447727</v>
      </c>
      <c r="W2" s="45" t="n">
        <f aca="false">IF(W6="","",W3-W5)</f>
        <v>33.3340567388068</v>
      </c>
      <c r="X2" s="45" t="n">
        <f aca="false">IF(X6="","",X3-X5)</f>
        <v>73.6108173021871</v>
      </c>
      <c r="Y2" s="45" t="n">
        <f aca="false">IF(Y6="","",Y3-Y5)</f>
        <v>23.2648665979618</v>
      </c>
      <c r="Z2" s="45" t="n">
        <f aca="false">IF(Z6="","",Z3-Z5)</f>
        <v>33.3340567388068</v>
      </c>
      <c r="AA2" s="45" t="n">
        <f aca="false">IF(AA6="","",AA3-AA5)</f>
        <v>60.185230447727</v>
      </c>
      <c r="AB2" s="45" t="n">
        <f aca="false">IF(AB6="","",AB3-AB5)</f>
        <v>26.6212633115768</v>
      </c>
      <c r="AC2" s="45" t="n">
        <f aca="false">IF(AC6="","",AC3-AC5)</f>
        <v>-37.2645465475781</v>
      </c>
      <c r="AD2" s="45" t="n">
        <f aca="false">IF(AD6="","",AD3-AD5)</f>
        <v>26.6212633115768</v>
      </c>
      <c r="AE2" s="45" t="n">
        <f aca="false">IF(AE6="","",AE3-AE5)</f>
        <v>43.4032468796519</v>
      </c>
      <c r="AF2" s="45" t="n">
        <f aca="false">IF(AF6="","",AF3-AF5)</f>
        <v>-603.382676628879</v>
      </c>
      <c r="AG2" s="45" t="n">
        <f aca="false">IF(AG6="","",AG3-AG5)</f>
        <v>43.4032468796519</v>
      </c>
      <c r="AH2" s="45" t="n">
        <f aca="false">IF(AH6="","",AH3-AH5)</f>
        <v>83.6800074430322</v>
      </c>
      <c r="AI2" s="45" t="n">
        <f aca="false">IF(AI6="","",AI3-AI5)</f>
        <v>89.7122956028856</v>
      </c>
      <c r="AJ2" s="45" t="n">
        <f aca="false">IF(AJ6="","",AJ3-AJ5)</f>
        <v>56.828833734112</v>
      </c>
      <c r="AK2" s="45" t="n">
        <f aca="false">IF(AK6="","",AK3-AK5)</f>
        <v>33.3340567388068</v>
      </c>
      <c r="AL2" s="45" t="n">
        <f aca="false">IF(AL6="","",AL3-AL5)</f>
        <v>10.8300074430322</v>
      </c>
      <c r="AM2" s="45" t="n">
        <f aca="false">IF(AM6="","",AM3-AM5)</f>
        <v>50.116040306882</v>
      </c>
      <c r="AN2" s="45" t="n">
        <f aca="false">IF(AN6="","",AN3-AN5)</f>
        <v>46.7596435932669</v>
      </c>
      <c r="AO2" s="45" t="n">
        <f aca="false">IF(AO6="","",AO3-AO5)</f>
        <v>44.9664900377877</v>
      </c>
      <c r="AP2" s="45" t="n">
        <f aca="false">IF(AP6="","",AP3-AP5)</f>
        <v>36.6904534524218</v>
      </c>
      <c r="AQ2" s="45" t="n">
        <f aca="false">IF(AQ6="","",AQ3-AQ5)</f>
        <v>36.6904534524218</v>
      </c>
      <c r="AR2" s="45" t="n">
        <f aca="false">IF(AR6="","",AR3-AR5)</f>
        <v>43.4032468796519</v>
      </c>
      <c r="AS2" s="45" t="n">
        <f aca="false">IF(AS6="","",AS3-AS5)</f>
        <v>46.7596435932669</v>
      </c>
      <c r="AT2" s="45" t="str">
        <f aca="false">IF(AT6="","",AT3-AT5-AT4)</f>
        <v/>
      </c>
    </row>
    <row r="3" s="13" customFormat="true" ht="15" hidden="false" customHeight="false" outlineLevel="0" collapsed="false">
      <c r="F3" s="14"/>
      <c r="G3" s="37"/>
      <c r="H3" s="37"/>
      <c r="I3" s="31" t="s">
        <v>9</v>
      </c>
      <c r="J3" s="45" t="n">
        <f aca="false">IF(J6="","",SUM(J7:J49))</f>
        <v>26.6212633115768</v>
      </c>
      <c r="K3" s="45" t="n">
        <f aca="false">IF(K6="","",SUM(K7:K49))</f>
        <v>93.7491975838773</v>
      </c>
      <c r="L3" s="45" t="n">
        <f aca="false">IF(L6="","",SUM(L7:L49))</f>
        <v>40.0468501660369</v>
      </c>
      <c r="M3" s="45" t="n">
        <f aca="false">IF(M6="","",SUM(M7:M49))</f>
        <v>56.828833734112</v>
      </c>
      <c r="N3" s="45" t="n">
        <f aca="false">IF(N6="","",SUM(N7:N49))</f>
        <v>33.3340567388068</v>
      </c>
      <c r="O3" s="45" t="n">
        <f aca="false">IF(O6="","",SUM(O7:O49))</f>
        <v>56.828833734112</v>
      </c>
      <c r="P3" s="45" t="n">
        <f aca="false">IF(P6="","",SUM(P7:P49))</f>
        <v>40.0468501660369</v>
      </c>
      <c r="Q3" s="45" t="n">
        <f aca="false">IF(Q6="","",SUM(Q7:Q49))</f>
        <v>29.9776600251918</v>
      </c>
      <c r="R3" s="45" t="n">
        <f aca="false">IF(R6="","",SUM(R7:R49))</f>
        <v>43.4032468796519</v>
      </c>
      <c r="S3" s="45" t="n">
        <f aca="false">IF(S6="","",SUM(S7:S49))</f>
        <v>40.0468501660369</v>
      </c>
      <c r="T3" s="45" t="n">
        <f aca="false">IF(T6="","",SUM(T7:T49))</f>
        <v>33.3340567388068</v>
      </c>
      <c r="U3" s="45" t="n">
        <f aca="false">IF(U6="","",SUM(U7:U49))</f>
        <v>122.375072998969</v>
      </c>
      <c r="V3" s="45" t="n">
        <f aca="false">IF(V6="","",SUM(V7:V49))</f>
        <v>60.185230447727</v>
      </c>
      <c r="W3" s="45" t="n">
        <f aca="false">IF(W6="","",SUM(W7:W49))</f>
        <v>33.3340567388068</v>
      </c>
      <c r="X3" s="45" t="n">
        <f aca="false">IF(X6="","",SUM(X7:X49))</f>
        <v>73.6108173021871</v>
      </c>
      <c r="Y3" s="45" t="n">
        <f aca="false">IF(Y6="","",SUM(Y7:Y49))</f>
        <v>23.2648665979618</v>
      </c>
      <c r="Z3" s="45" t="n">
        <f aca="false">IF(Z6="","",SUM(Z7:Z49))</f>
        <v>33.3340567388068</v>
      </c>
      <c r="AA3" s="45" t="n">
        <f aca="false">IF(AA6="","",SUM(AA7:AA49))</f>
        <v>60.185230447727</v>
      </c>
      <c r="AB3" s="45" t="n">
        <f aca="false">IF(AB6="","",SUM(AB7:AB49))</f>
        <v>26.6212633115768</v>
      </c>
      <c r="AC3" s="45" t="n">
        <f aca="false">IF(AC6="","",SUM(AC7:AC49))</f>
        <v>36.6904534524218</v>
      </c>
      <c r="AD3" s="45" t="n">
        <f aca="false">IF(AD6="","",SUM(AD7:AD49))</f>
        <v>26.6212633115768</v>
      </c>
      <c r="AE3" s="45" t="n">
        <f aca="false">IF(AE6="","",SUM(AE7:AE49))</f>
        <v>43.4032468796519</v>
      </c>
      <c r="AF3" s="45" t="n">
        <f aca="false">IF(AF6="","",SUM(AF7:AF49))</f>
        <v>92.627323371121</v>
      </c>
      <c r="AG3" s="45" t="n">
        <f aca="false">IF(AG6="","",SUM(AG7:AG49))</f>
        <v>43.4032468796519</v>
      </c>
      <c r="AH3" s="45" t="n">
        <f aca="false">IF(AH6="","",SUM(AH7:AH49))</f>
        <v>83.6800074430322</v>
      </c>
      <c r="AI3" s="45" t="n">
        <f aca="false">IF(AI6="","",SUM(AI7:AI49))</f>
        <v>89.7122956028856</v>
      </c>
      <c r="AJ3" s="45" t="n">
        <f aca="false">IF(AJ6="","",SUM(AJ7:AJ49))</f>
        <v>56.828833734112</v>
      </c>
      <c r="AK3" s="45" t="n">
        <f aca="false">IF(AK6="","",SUM(AK7:AK49))</f>
        <v>33.3340567388068</v>
      </c>
      <c r="AL3" s="45" t="n">
        <f aca="false">IF(AL6="","",SUM(AL7:AL49))</f>
        <v>83.6800074430322</v>
      </c>
      <c r="AM3" s="45" t="n">
        <f aca="false">IF(AM6="","",SUM(AM7:AM49))</f>
        <v>50.116040306882</v>
      </c>
      <c r="AN3" s="45" t="n">
        <f aca="false">IF(AN6="","",SUM(AN7:AN49))</f>
        <v>46.7596435932669</v>
      </c>
      <c r="AO3" s="45" t="n">
        <f aca="false">IF(AO6="","",SUM(AO7:AO49))</f>
        <v>44.9664900377877</v>
      </c>
      <c r="AP3" s="45" t="n">
        <f aca="false">IF(AP6="","",SUM(AP7:AP49))</f>
        <v>36.6904534524218</v>
      </c>
      <c r="AQ3" s="45" t="n">
        <f aca="false">IF(AQ6="","",SUM(AQ7:AQ49))</f>
        <v>36.6904534524218</v>
      </c>
      <c r="AR3" s="45" t="n">
        <f aca="false">IF(AR6="","",SUM(AR7:AR49))</f>
        <v>43.4032468796519</v>
      </c>
      <c r="AS3" s="45" t="n">
        <f aca="false">IF(AS6="","",SUM(AS7:AS49))</f>
        <v>46.7596435932669</v>
      </c>
      <c r="AT3" s="45" t="str">
        <f aca="false">IF(AT6="","",SUM(AT7:AT49))</f>
        <v/>
      </c>
    </row>
    <row r="4" s="13" customFormat="true" ht="15" hidden="false" customHeight="false" outlineLevel="0" collapsed="false">
      <c r="F4" s="14"/>
      <c r="G4" s="37"/>
      <c r="H4" s="37"/>
      <c r="I4" s="31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</row>
    <row r="5" s="39" customFormat="true" ht="15" hidden="false" customHeight="false" outlineLevel="0" collapsed="false">
      <c r="I5" s="31" t="s">
        <v>21</v>
      </c>
      <c r="J5" s="13" t="n">
        <f aca="false">IF(J6="","",Kulut!K5)</f>
        <v>0</v>
      </c>
      <c r="K5" s="13" t="n">
        <f aca="false">IF(K6="","",Kulut!L5)</f>
        <v>973.18</v>
      </c>
      <c r="L5" s="13" t="n">
        <f aca="false">IF(L6="","",Kulut!M5)</f>
        <v>0</v>
      </c>
      <c r="M5" s="13" t="n">
        <f aca="false">IF(M6="","",Kulut!N5)</f>
        <v>0</v>
      </c>
      <c r="N5" s="13" t="n">
        <f aca="false">IF(N6="","",Kulut!O5)</f>
        <v>0</v>
      </c>
      <c r="O5" s="13" t="n">
        <f aca="false">IF(O6="","",Kulut!P5)</f>
        <v>0</v>
      </c>
      <c r="P5" s="13" t="n">
        <f aca="false">IF(P6="","",Kulut!Q5)</f>
        <v>0</v>
      </c>
      <c r="Q5" s="13" t="n">
        <f aca="false">IF(Q6="","",Kulut!R5)</f>
        <v>0</v>
      </c>
      <c r="R5" s="13" t="n">
        <f aca="false">IF(R6="","",Kulut!S5)</f>
        <v>0</v>
      </c>
      <c r="S5" s="13" t="n">
        <f aca="false">IF(S6="","",Kulut!T5)</f>
        <v>0</v>
      </c>
      <c r="T5" s="13" t="n">
        <f aca="false">IF(T6="","",Kulut!U5)</f>
        <v>0</v>
      </c>
      <c r="U5" s="13" t="n">
        <f aca="false">IF(U6="","",Kulut!V5)</f>
        <v>0</v>
      </c>
      <c r="V5" s="13" t="n">
        <f aca="false">IF(V6="","",Kulut!W5)</f>
        <v>0</v>
      </c>
      <c r="W5" s="13" t="n">
        <f aca="false">IF(W6="","",Kulut!X5)</f>
        <v>0</v>
      </c>
      <c r="X5" s="13" t="n">
        <f aca="false">IF(X6="","",Kulut!Y5)</f>
        <v>0</v>
      </c>
      <c r="Y5" s="13" t="n">
        <f aca="false">IF(Y6="","",Kulut!Z5)</f>
        <v>0</v>
      </c>
      <c r="Z5" s="13" t="n">
        <f aca="false">IF(Z6="","",Kulut!AA5)</f>
        <v>0</v>
      </c>
      <c r="AA5" s="13" t="n">
        <f aca="false">IF(AA6="","",Kulut!AB5)</f>
        <v>0</v>
      </c>
      <c r="AB5" s="13" t="n">
        <f aca="false">IF(AB6="","",Kulut!AC5)</f>
        <v>0</v>
      </c>
      <c r="AC5" s="13" t="n">
        <f aca="false">IF(AC6="","",Kulut!AD5)</f>
        <v>73.955</v>
      </c>
      <c r="AD5" s="13" t="n">
        <f aca="false">IF(AD6="","",Kulut!AE5)</f>
        <v>0</v>
      </c>
      <c r="AE5" s="13" t="n">
        <f aca="false">IF(AE6="","",Kulut!AF5)</f>
        <v>0</v>
      </c>
      <c r="AF5" s="13" t="n">
        <f aca="false">IF(AF6="","",Kulut!AG5)</f>
        <v>696.01</v>
      </c>
      <c r="AG5" s="13" t="n">
        <f aca="false">IF(AG6="","",Kulut!AH5)</f>
        <v>0</v>
      </c>
      <c r="AH5" s="13" t="n">
        <f aca="false">IF(AH6="","",Kulut!AI5)</f>
        <v>0</v>
      </c>
      <c r="AI5" s="13" t="n">
        <f aca="false">IF(AI6="","",Kulut!AJ5)</f>
        <v>0</v>
      </c>
      <c r="AJ5" s="13" t="n">
        <f aca="false">IF(AJ6="","",Kulut!AK5)</f>
        <v>0</v>
      </c>
      <c r="AK5" s="13" t="n">
        <f aca="false">IF(AK6="","",Kulut!AL5)</f>
        <v>0</v>
      </c>
      <c r="AL5" s="13" t="n">
        <f aca="false">IF(AL6="","",Kulut!AM5)</f>
        <v>72.85</v>
      </c>
      <c r="AM5" s="13" t="n">
        <f aca="false">IF(AM6="","",Kulut!AN5)</f>
        <v>0</v>
      </c>
      <c r="AN5" s="13" t="n">
        <f aca="false">IF(AN6="","",Kulut!AO5)</f>
        <v>0</v>
      </c>
      <c r="AO5" s="13" t="n">
        <f aca="false">IF(AO6="","",Kulut!AP5)</f>
        <v>0</v>
      </c>
      <c r="AP5" s="13" t="n">
        <f aca="false">IF(AP6="","",Kulut!AQ5)</f>
        <v>0</v>
      </c>
      <c r="AQ5" s="13" t="n">
        <f aca="false">IF(AQ6="","",Kulut!AR5)</f>
        <v>0</v>
      </c>
      <c r="AR5" s="13" t="n">
        <f aca="false">IF(AR6="","",Kulut!AS5)</f>
        <v>0</v>
      </c>
      <c r="AS5" s="13" t="n">
        <f aca="false">IF(AS6="","",Kulut!AT5)</f>
        <v>0</v>
      </c>
      <c r="AT5" s="13" t="str">
        <f aca="false">IF(AT6="","",Kulut!AU5)</f>
        <v/>
      </c>
    </row>
    <row r="6" customFormat="false" ht="110" hidden="false" customHeight="true" outlineLevel="0" collapsed="false">
      <c r="A6" s="19" t="s">
        <v>81</v>
      </c>
      <c r="B6" s="19" t="s">
        <v>82</v>
      </c>
      <c r="C6" s="19" t="s">
        <v>83</v>
      </c>
      <c r="D6" s="19" t="s">
        <v>84</v>
      </c>
      <c r="E6" s="19" t="s">
        <v>85</v>
      </c>
      <c r="F6" s="19" t="s">
        <v>86</v>
      </c>
      <c r="G6" s="40" t="s">
        <v>88</v>
      </c>
      <c r="H6" s="46"/>
      <c r="I6" s="41" t="s">
        <v>59</v>
      </c>
      <c r="J6" s="47" t="str">
        <f aca="false">IF(INDEX(Yhteenveto!$B$9:$B$60,Laskutus!J1)=0,"",INDEX(Yhteenveto!$B$9:$B$60,Laskutus!J1))</f>
        <v>Anttonen Kirsi</v>
      </c>
      <c r="K6" s="47" t="str">
        <f aca="false">IF(INDEX(Yhteenveto!$B$9:$B$60,Laskutus!K1)=0,"",INDEX(Yhteenveto!$B$9:$B$60,Laskutus!K1))</f>
        <v>Averbach Jani</v>
      </c>
      <c r="L6" s="47" t="str">
        <f aca="false">IF(INDEX(Yhteenveto!$B$9:$B$60,Laskutus!L1)=0,"",INDEX(Yhteenveto!$B$9:$B$60,Laskutus!L1))</f>
        <v>Dobrucki Marcin</v>
      </c>
      <c r="M6" s="47" t="str">
        <f aca="false">IF(INDEX(Yhteenveto!$B$9:$B$60,Laskutus!M1)=0,"",INDEX(Yhteenveto!$B$9:$B$60,Laskutus!M1))</f>
        <v>Huhta Pekka</v>
      </c>
      <c r="N6" s="47" t="str">
        <f aca="false">IF(INDEX(Yhteenveto!$B$9:$B$60,Laskutus!N1)=0,"",INDEX(Yhteenveto!$B$9:$B$60,Laskutus!N1))</f>
        <v>Ikävalko Jaakko</v>
      </c>
      <c r="O6" s="47" t="str">
        <f aca="false">IF(INDEX(Yhteenveto!$B$9:$B$60,Laskutus!O1)=0,"",INDEX(Yhteenveto!$B$9:$B$60,Laskutus!O1))</f>
        <v>Isaksson Jari</v>
      </c>
      <c r="P6" s="47" t="str">
        <f aca="false">IF(INDEX(Yhteenveto!$B$9:$B$60,Laskutus!P1)=0,"",INDEX(Yhteenveto!$B$9:$B$60,Laskutus!P1))</f>
        <v>Jaakkola Teemu</v>
      </c>
      <c r="Q6" s="47" t="str">
        <f aca="false">IF(INDEX(Yhteenveto!$B$9:$B$60,Laskutus!Q1)=0,"",INDEX(Yhteenveto!$B$9:$B$60,Laskutus!Q1))</f>
        <v>Jonson Virpi</v>
      </c>
      <c r="R6" s="47" t="str">
        <f aca="false">IF(INDEX(Yhteenveto!$B$9:$B$60,Laskutus!R1)=0,"",INDEX(Yhteenveto!$B$9:$B$60,Laskutus!R1))</f>
        <v>Kling Peter</v>
      </c>
      <c r="S6" s="47" t="str">
        <f aca="false">IF(INDEX(Yhteenveto!$B$9:$B$60,Laskutus!S1)=0,"",INDEX(Yhteenveto!$B$9:$B$60,Laskutus!S1))</f>
        <v>Korhonen Antti</v>
      </c>
      <c r="T6" s="47" t="str">
        <f aca="false">IF(INDEX(Yhteenveto!$B$9:$B$60,Laskutus!T1)=0,"",INDEX(Yhteenveto!$B$9:$B$60,Laskutus!T1))</f>
        <v>Koskinen Mikko</v>
      </c>
      <c r="U6" s="47" t="str">
        <f aca="false">IF(INDEX(Yhteenveto!$B$9:$B$60,Laskutus!U1)=0,"",INDEX(Yhteenveto!$B$9:$B$60,Laskutus!U1))</f>
        <v>Kotola Sakari</v>
      </c>
      <c r="V6" s="47" t="str">
        <f aca="false">IF(INDEX(Yhteenveto!$B$9:$B$60,Laskutus!V1)=0,"",INDEX(Yhteenveto!$B$9:$B$60,Laskutus!V1))</f>
        <v>Lahti Teemu</v>
      </c>
      <c r="W6" s="47" t="str">
        <f aca="false">IF(INDEX(Yhteenveto!$B$9:$B$60,Laskutus!W1)=0,"",INDEX(Yhteenveto!$B$9:$B$60,Laskutus!W1))</f>
        <v>Lehmuskoski Jani</v>
      </c>
      <c r="X6" s="47" t="str">
        <f aca="false">IF(INDEX(Yhteenveto!$B$9:$B$60,Laskutus!X1)=0,"",INDEX(Yhteenveto!$B$9:$B$60,Laskutus!X1))</f>
        <v>Leppäkases Jouni</v>
      </c>
      <c r="Y6" s="47" t="str">
        <f aca="false">IF(INDEX(Yhteenveto!$B$9:$B$60,Laskutus!Y1)=0,"",INDEX(Yhteenveto!$B$9:$B$60,Laskutus!Y1))</f>
        <v>Liukkonen Ukko</v>
      </c>
      <c r="Z6" s="47" t="str">
        <f aca="false">IF(INDEX(Yhteenveto!$B$9:$B$60,Laskutus!Z1)=0,"",INDEX(Yhteenveto!$B$9:$B$60,Laskutus!Z1))</f>
        <v>Luukkanen Hannamari</v>
      </c>
      <c r="AA6" s="47" t="str">
        <f aca="false">IF(INDEX(Yhteenveto!$B$9:$B$60,Laskutus!AA1)=0,"",INDEX(Yhteenveto!$B$9:$B$60,Laskutus!AA1))</f>
        <v>Mäki Hannu</v>
      </c>
      <c r="AB6" s="47" t="str">
        <f aca="false">IF(INDEX(Yhteenveto!$B$9:$B$60,Laskutus!AB1)=0,"",INDEX(Yhteenveto!$B$9:$B$60,Laskutus!AB1))</f>
        <v>Nurmi Anu</v>
      </c>
      <c r="AC6" s="47" t="str">
        <f aca="false">IF(INDEX(Yhteenveto!$B$9:$B$60,Laskutus!AC1)=0,"",INDEX(Yhteenveto!$B$9:$B$60,Laskutus!AC1))</f>
        <v>Nurmi Matti</v>
      </c>
      <c r="AD6" s="47" t="str">
        <f aca="false">IF(INDEX(Yhteenveto!$B$9:$B$60,Laskutus!AD1)=0,"",INDEX(Yhteenveto!$B$9:$B$60,Laskutus!AD1))</f>
        <v>Nurmi Roy</v>
      </c>
      <c r="AE6" s="47" t="str">
        <f aca="false">IF(INDEX(Yhteenveto!$B$9:$B$60,Laskutus!AE1)=0,"",INDEX(Yhteenveto!$B$9:$B$60,Laskutus!AE1))</f>
        <v>Räikkälä Jaakko</v>
      </c>
      <c r="AF6" s="47" t="str">
        <f aca="false">IF(INDEX(Yhteenveto!$B$9:$B$60,Laskutus!AF1)=0,"",INDEX(Yhteenveto!$B$9:$B$60,Laskutus!AF1))</f>
        <v>Reisto Pasi</v>
      </c>
      <c r="AG6" s="47" t="str">
        <f aca="false">IF(INDEX(Yhteenveto!$B$9:$B$60,Laskutus!AG1)=0,"",INDEX(Yhteenveto!$B$9:$B$60,Laskutus!AG1))</f>
        <v>Sahlsten Sonja</v>
      </c>
      <c r="AH6" s="47" t="str">
        <f aca="false">IF(INDEX(Yhteenveto!$B$9:$B$60,Laskutus!AH1)=0,"",INDEX(Yhteenveto!$B$9:$B$60,Laskutus!AH1))</f>
        <v>Salo Tomi </v>
      </c>
      <c r="AI6" s="47" t="str">
        <f aca="false">IF(INDEX(Yhteenveto!$B$9:$B$60,Laskutus!AI1)=0,"",INDEX(Yhteenveto!$B$9:$B$60,Laskutus!AI1))</f>
        <v>Tarjas Niina</v>
      </c>
      <c r="AJ6" s="47" t="str">
        <f aca="false">IF(INDEX(Yhteenveto!$B$9:$B$60,Laskutus!AJ1)=0,"",INDEX(Yhteenveto!$B$9:$B$60,Laskutus!AJ1))</f>
        <v>Tehl Nora</v>
      </c>
      <c r="AK6" s="47" t="str">
        <f aca="false">IF(INDEX(Yhteenveto!$B$9:$B$60,Laskutus!AK1)=0,"",INDEX(Yhteenveto!$B$9:$B$60,Laskutus!AK1))</f>
        <v>Tiitinen Maija</v>
      </c>
      <c r="AL6" s="47" t="str">
        <f aca="false">IF(INDEX(Yhteenveto!$B$9:$B$60,Laskutus!AL1)=0,"",INDEX(Yhteenveto!$B$9:$B$60,Laskutus!AL1))</f>
        <v>Tikka Tero</v>
      </c>
      <c r="AM6" s="47" t="str">
        <f aca="false">IF(INDEX(Yhteenveto!$B$9:$B$60,Laskutus!AM1)=0,"",INDEX(Yhteenveto!$B$9:$B$60,Laskutus!AM1))</f>
        <v>Toivonen Tommi</v>
      </c>
      <c r="AN6" s="47" t="str">
        <f aca="false">IF(INDEX(Yhteenveto!$B$9:$B$60,Laskutus!AN1)=0,"",INDEX(Yhteenveto!$B$9:$B$60,Laskutus!AN1))</f>
        <v>Tulonen Essi</v>
      </c>
      <c r="AO6" s="47" t="str">
        <f aca="false">IF(INDEX(Yhteenveto!$B$9:$B$60,Laskutus!AO1)=0,"",INDEX(Yhteenveto!$B$9:$B$60,Laskutus!AO1))</f>
        <v>Turanlahti Mailiina</v>
      </c>
      <c r="AP6" s="47" t="str">
        <f aca="false">IF(INDEX(Yhteenveto!$B$9:$B$60,Laskutus!AP1)=0,"",INDEX(Yhteenveto!$B$9:$B$60,Laskutus!AP1))</f>
        <v>Valo Hannu</v>
      </c>
      <c r="AQ6" s="47" t="str">
        <f aca="false">IF(INDEX(Yhteenveto!$B$9:$B$60,Laskutus!AQ1)=0,"",INDEX(Yhteenveto!$B$9:$B$60,Laskutus!AQ1))</f>
        <v>Vesanen Soili</v>
      </c>
      <c r="AR6" s="47" t="str">
        <f aca="false">IF(INDEX(Yhteenveto!$B$9:$B$60,Laskutus!AR1)=0,"",INDEX(Yhteenveto!$B$9:$B$60,Laskutus!AR1))</f>
        <v>Voipio Mikko</v>
      </c>
      <c r="AS6" s="47" t="str">
        <f aca="false">IF(INDEX(Yhteenveto!$B$9:$B$60,Laskutus!AS1)=0,"",INDEX(Yhteenveto!$B$9:$B$60,Laskutus!AS1))</f>
        <v>Vorma Kai</v>
      </c>
      <c r="AT6" s="47" t="str">
        <f aca="false">IF(INDEX(Yhteenveto!$B$9:$B$60,Laskutus!AT1)=0,"",INDEX(Yhteenveto!$B$9:$B$60,Laskutus!AT1))</f>
        <v/>
      </c>
    </row>
    <row r="7" customFormat="false" ht="15" hidden="false" customHeight="false" outlineLevel="0" collapsed="false">
      <c r="A7" s="0" t="n">
        <v>1</v>
      </c>
      <c r="B7" s="0" t="str">
        <f aca="false">IF(Kulut!B7="","",Kulut!B7)</f>
        <v>Polttoainetta</v>
      </c>
      <c r="C7" s="0" t="str">
        <f aca="false">IF(Kulut!C7="","",Kulut!C7)</f>
        <v>m</v>
      </c>
      <c r="D7" s="0" t="n">
        <f aca="false">IF(Kulut!D7="","",Kulut!D7)</f>
        <v>1</v>
      </c>
      <c r="E7" s="0" t="n">
        <f aca="false">IF(Kulut!E7="","",Kulut!E7)</f>
        <v>612.11</v>
      </c>
      <c r="F7" s="3" t="n">
        <f aca="false">IF(Kulut!F7="","",Kulut!F7)</f>
        <v>612.11</v>
      </c>
      <c r="G7" s="30" t="str">
        <f aca="false">IF(Kulut!H7="","",Kulut!H7)</f>
        <v>Reisto Pasi</v>
      </c>
      <c r="I7" s="48" t="n">
        <f aca="false">IF(B7="","",SUM(J7:AQ7))</f>
        <v>581.576343896714</v>
      </c>
      <c r="J7" s="45" t="n">
        <f aca="false">IF(J$6="","",IF(ISBLANK(Kulut!$B7)=1,"",IF($C7="k",Kulut!$G7*INDEX(Nimenhuuto!$F$9:$F$55,J$1),IF($C7="m",Kulut!$G7*INDEX(Nimenhuuto!$E$9:$E$55,J$1),0))))</f>
        <v>5.38829225352113</v>
      </c>
      <c r="K7" s="45" t="n">
        <f aca="false">IF(K$6="","",IF(ISBLANK(Kulut!$B7)=1,"",IF($C7="k",Kulut!$G7*INDEX(Nimenhuuto!$F$9:$F$55,K$1),IF($C7="m",Kulut!$G7*INDEX(Nimenhuuto!$E$9:$E$55,K$1),0))))</f>
        <v>41.3102406103287</v>
      </c>
      <c r="L7" s="45" t="n">
        <f aca="false">IF(L$6="","",IF(ISBLANK(Kulut!$B7)=1,"",IF($C7="k",Kulut!$G7*INDEX(Nimenhuuto!$F$9:$F$55,L$1),IF($C7="m",Kulut!$G7*INDEX(Nimenhuuto!$E$9:$E$55,L$1),0))))</f>
        <v>12.5726819248826</v>
      </c>
      <c r="M7" s="45" t="n">
        <f aca="false">IF(M$6="","",IF(ISBLANK(Kulut!$B7)=1,"",IF($C7="k",Kulut!$G7*INDEX(Nimenhuuto!$F$9:$F$55,M$1),IF($C7="m",Kulut!$G7*INDEX(Nimenhuuto!$E$9:$E$55,M$1),0))))</f>
        <v>21.5531690140845</v>
      </c>
      <c r="N7" s="45" t="n">
        <f aca="false">IF(N$6="","",IF(ISBLANK(Kulut!$B7)=1,"",IF($C7="k",Kulut!$G7*INDEX(Nimenhuuto!$F$9:$F$55,N$1),IF($C7="m",Kulut!$G7*INDEX(Nimenhuuto!$E$9:$E$55,N$1),0))))</f>
        <v>8.98048708920188</v>
      </c>
      <c r="O7" s="45" t="n">
        <f aca="false">IF(O$6="","",IF(ISBLANK(Kulut!$B7)=1,"",IF($C7="k",Kulut!$G7*INDEX(Nimenhuuto!$F$9:$F$55,O$1),IF($C7="m",Kulut!$G7*INDEX(Nimenhuuto!$E$9:$E$55,O$1),0))))</f>
        <v>21.5531690140845</v>
      </c>
      <c r="P7" s="45" t="n">
        <f aca="false">IF(P$6="","",IF(ISBLANK(Kulut!$B7)=1,"",IF($C7="k",Kulut!$G7*INDEX(Nimenhuuto!$F$9:$F$55,P$1),IF($C7="m",Kulut!$G7*INDEX(Nimenhuuto!$E$9:$E$55,P$1),0))))</f>
        <v>12.5726819248826</v>
      </c>
      <c r="Q7" s="45" t="n">
        <f aca="false">IF(Q$6="","",IF(ISBLANK(Kulut!$B7)=1,"",IF($C7="k",Kulut!$G7*INDEX(Nimenhuuto!$F$9:$F$55,Q$1),IF($C7="m",Kulut!$G7*INDEX(Nimenhuuto!$E$9:$E$55,Q$1),0))))</f>
        <v>7.1843896713615</v>
      </c>
      <c r="R7" s="45" t="n">
        <f aca="false">IF(R$6="","",IF(ISBLANK(Kulut!$B7)=1,"",IF($C7="k",Kulut!$G7*INDEX(Nimenhuuto!$F$9:$F$55,R$1),IF($C7="m",Kulut!$G7*INDEX(Nimenhuuto!$E$9:$E$55,R$1),0))))</f>
        <v>14.368779342723</v>
      </c>
      <c r="S7" s="45" t="n">
        <f aca="false">IF(S$6="","",IF(ISBLANK(Kulut!$B7)=1,"",IF($C7="k",Kulut!$G7*INDEX(Nimenhuuto!$F$9:$F$55,S$1),IF($C7="m",Kulut!$G7*INDEX(Nimenhuuto!$E$9:$E$55,S$1),0))))</f>
        <v>12.5726819248826</v>
      </c>
      <c r="T7" s="45" t="n">
        <f aca="false">IF(T$6="","",IF(ISBLANK(Kulut!$B7)=1,"",IF($C7="k",Kulut!$G7*INDEX(Nimenhuuto!$F$9:$F$55,T$1),IF($C7="m",Kulut!$G7*INDEX(Nimenhuuto!$E$9:$E$55,T$1),0))))</f>
        <v>8.98048708920188</v>
      </c>
      <c r="U7" s="45" t="n">
        <f aca="false">IF(U$6="","",IF(ISBLANK(Kulut!$B7)=1,"",IF($C7="k",Kulut!$G7*INDEX(Nimenhuuto!$F$9:$F$55,U$1),IF($C7="m",Kulut!$G7*INDEX(Nimenhuuto!$E$9:$E$55,U$1),0))))</f>
        <v>34.4850704225352</v>
      </c>
      <c r="V7" s="45" t="n">
        <f aca="false">IF(V$6="","",IF(ISBLANK(Kulut!$B7)=1,"",IF($C7="k",Kulut!$G7*INDEX(Nimenhuuto!$F$9:$F$55,V$1),IF($C7="m",Kulut!$G7*INDEX(Nimenhuuto!$E$9:$E$55,V$1),0))))</f>
        <v>23.3492664319249</v>
      </c>
      <c r="W7" s="45" t="n">
        <f aca="false">IF(W$6="","",IF(ISBLANK(Kulut!$B7)=1,"",IF($C7="k",Kulut!$G7*INDEX(Nimenhuuto!$F$9:$F$55,W$1),IF($C7="m",Kulut!$G7*INDEX(Nimenhuuto!$E$9:$E$55,W$1),0))))</f>
        <v>8.98048708920188</v>
      </c>
      <c r="X7" s="45" t="n">
        <f aca="false">IF(X$6="","",IF(ISBLANK(Kulut!$B7)=1,"",IF($C7="k",Kulut!$G7*INDEX(Nimenhuuto!$F$9:$F$55,X$1),IF($C7="m",Kulut!$G7*INDEX(Nimenhuuto!$E$9:$E$55,X$1),0))))</f>
        <v>30.5336561032864</v>
      </c>
      <c r="Y7" s="45" t="n">
        <f aca="false">IF(Y$6="","",IF(ISBLANK(Kulut!$B7)=1,"",IF($C7="k",Kulut!$G7*INDEX(Nimenhuuto!$F$9:$F$55,Y$1),IF($C7="m",Kulut!$G7*INDEX(Nimenhuuto!$E$9:$E$55,Y$1),0))))</f>
        <v>3.59219483568075</v>
      </c>
      <c r="Z7" s="45" t="n">
        <f aca="false">IF(Z$6="","",IF(ISBLANK(Kulut!$B7)=1,"",IF($C7="k",Kulut!$G7*INDEX(Nimenhuuto!$F$9:$F$55,Z$1),IF($C7="m",Kulut!$G7*INDEX(Nimenhuuto!$E$9:$E$55,Z$1),0))))</f>
        <v>8.98048708920188</v>
      </c>
      <c r="AA7" s="45" t="n">
        <f aca="false">IF(AA$6="","",IF(ISBLANK(Kulut!$B7)=1,"",IF($C7="k",Kulut!$G7*INDEX(Nimenhuuto!$F$9:$F$55,AA$1),IF($C7="m",Kulut!$G7*INDEX(Nimenhuuto!$E$9:$E$55,AA$1),0))))</f>
        <v>23.3492664319249</v>
      </c>
      <c r="AB7" s="45" t="n">
        <f aca="false">IF(AB$6="","",IF(ISBLANK(Kulut!$B7)=1,"",IF($C7="k",Kulut!$G7*INDEX(Nimenhuuto!$F$9:$F$55,AB$1),IF($C7="m",Kulut!$G7*INDEX(Nimenhuuto!$E$9:$E$55,AB$1),0))))</f>
        <v>5.38829225352113</v>
      </c>
      <c r="AC7" s="45" t="n">
        <f aca="false">IF(AC$6="","",IF(ISBLANK(Kulut!$B7)=1,"",IF($C7="k",Kulut!$G7*INDEX(Nimenhuuto!$F$9:$F$55,AC$1),IF($C7="m",Kulut!$G7*INDEX(Nimenhuuto!$E$9:$E$55,AC$1),0))))</f>
        <v>10.7765845070423</v>
      </c>
      <c r="AD7" s="45" t="n">
        <f aca="false">IF(AD$6="","",IF(ISBLANK(Kulut!$B7)=1,"",IF($C7="k",Kulut!$G7*INDEX(Nimenhuuto!$F$9:$F$55,AD$1),IF($C7="m",Kulut!$G7*INDEX(Nimenhuuto!$E$9:$E$55,AD$1),0))))</f>
        <v>5.38829225352113</v>
      </c>
      <c r="AE7" s="45" t="n">
        <f aca="false">IF(AE$6="","",IF(ISBLANK(Kulut!$B7)=1,"",IF($C7="k",Kulut!$G7*INDEX(Nimenhuuto!$F$9:$F$55,AE$1),IF($C7="m",Kulut!$G7*INDEX(Nimenhuuto!$E$9:$E$55,AE$1),0))))</f>
        <v>14.368779342723</v>
      </c>
      <c r="AF7" s="45" t="n">
        <f aca="false">IF(AF$6="","",IF(ISBLANK(Kulut!$B7)=1,"",IF($C7="k",Kulut!$G7*INDEX(Nimenhuuto!$F$9:$F$55,AF$1),IF($C7="m",Kulut!$G7*INDEX(Nimenhuuto!$E$9:$E$55,AF$1),0))))</f>
        <v>36.2811678403756</v>
      </c>
      <c r="AG7" s="45" t="n">
        <f aca="false">IF(AG$6="","",IF(ISBLANK(Kulut!$B7)=1,"",IF($C7="k",Kulut!$G7*INDEX(Nimenhuuto!$F$9:$F$55,AG$1),IF($C7="m",Kulut!$G7*INDEX(Nimenhuuto!$E$9:$E$55,AG$1),0))))</f>
        <v>14.368779342723</v>
      </c>
      <c r="AH7" s="45" t="n">
        <f aca="false">IF(AH$6="","",IF(ISBLANK(Kulut!$B7)=1,"",IF($C7="k",Kulut!$G7*INDEX(Nimenhuuto!$F$9:$F$55,AH$1),IF($C7="m",Kulut!$G7*INDEX(Nimenhuuto!$E$9:$E$55,AH$1),0))))</f>
        <v>35.9219483568075</v>
      </c>
      <c r="AI7" s="45" t="n">
        <f aca="false">IF(AI$6="","",IF(ISBLANK(Kulut!$B7)=1,"",IF($C7="k",Kulut!$G7*INDEX(Nimenhuuto!$F$9:$F$55,AI$1),IF($C7="m",Kulut!$G7*INDEX(Nimenhuuto!$E$9:$E$55,AI$1),0))))</f>
        <v>25.8638028169014</v>
      </c>
      <c r="AJ7" s="45" t="n">
        <f aca="false">IF(AJ$6="","",IF(ISBLANK(Kulut!$B7)=1,"",IF($C7="k",Kulut!$G7*INDEX(Nimenhuuto!$F$9:$F$55,AJ$1),IF($C7="m",Kulut!$G7*INDEX(Nimenhuuto!$E$9:$E$55,AJ$1),0))))</f>
        <v>21.5531690140845</v>
      </c>
      <c r="AK7" s="45" t="n">
        <f aca="false">IF(AK$6="","",IF(ISBLANK(Kulut!$B7)=1,"",IF($C7="k",Kulut!$G7*INDEX(Nimenhuuto!$F$9:$F$55,AK$1),IF($C7="m",Kulut!$G7*INDEX(Nimenhuuto!$E$9:$E$55,AK$1),0))))</f>
        <v>8.98048708920188</v>
      </c>
      <c r="AL7" s="45" t="n">
        <f aca="false">IF(AL$6="","",IF(ISBLANK(Kulut!$B7)=1,"",IF($C7="k",Kulut!$G7*INDEX(Nimenhuuto!$F$9:$F$55,AL$1),IF($C7="m",Kulut!$G7*INDEX(Nimenhuuto!$E$9:$E$55,AL$1),0))))</f>
        <v>35.9219483568075</v>
      </c>
      <c r="AM7" s="45" t="n">
        <f aca="false">IF(AM$6="","",IF(ISBLANK(Kulut!$B7)=1,"",IF($C7="k",Kulut!$G7*INDEX(Nimenhuuto!$F$9:$F$55,AM$1),IF($C7="m",Kulut!$G7*INDEX(Nimenhuuto!$E$9:$E$55,AM$1),0))))</f>
        <v>17.9609741784038</v>
      </c>
      <c r="AN7" s="45" t="n">
        <f aca="false">IF(AN$6="","",IF(ISBLANK(Kulut!$B7)=1,"",IF($C7="k",Kulut!$G7*INDEX(Nimenhuuto!$F$9:$F$55,AN$1),IF($C7="m",Kulut!$G7*INDEX(Nimenhuuto!$E$9:$E$55,AN$1),0))))</f>
        <v>16.1648767605634</v>
      </c>
      <c r="AO7" s="45" t="n">
        <f aca="false">IF(AO$6="","",IF(ISBLANK(Kulut!$B7)=1,"",IF($C7="k",Kulut!$G7*INDEX(Nimenhuuto!$F$9:$F$55,AO$1),IF($C7="m",Kulut!$G7*INDEX(Nimenhuuto!$E$9:$E$55,AO$1),0))))</f>
        <v>10.7765845070423</v>
      </c>
      <c r="AP7" s="45" t="n">
        <f aca="false">IF(AP$6="","",IF(ISBLANK(Kulut!$B7)=1,"",IF($C7="k",Kulut!$G7*INDEX(Nimenhuuto!$F$9:$F$55,AP$1),IF($C7="m",Kulut!$G7*INDEX(Nimenhuuto!$E$9:$E$55,AP$1),0))))</f>
        <v>10.7765845070423</v>
      </c>
      <c r="AQ7" s="45" t="n">
        <f aca="false">IF(AQ$6="","",IF(ISBLANK(Kulut!$B7)=1,"",IF($C7="k",Kulut!$G7*INDEX(Nimenhuuto!$F$9:$F$55,AQ$1),IF($C7="m",Kulut!$G7*INDEX(Nimenhuuto!$E$9:$E$55,AQ$1),0))))</f>
        <v>10.7765845070423</v>
      </c>
      <c r="AR7" s="45" t="n">
        <f aca="false">IF(AR$6="","",IF(ISBLANK(Kulut!$B7)=1,"",IF($C7="k",Kulut!$G7*INDEX(Nimenhuuto!$F$9:$F$55,AR$1),IF($C7="m",Kulut!$G7*INDEX(Nimenhuuto!$E$9:$E$55,AR$1),0))))</f>
        <v>14.368779342723</v>
      </c>
      <c r="AS7" s="45" t="n">
        <f aca="false">IF(AS$6="","",IF(ISBLANK(Kulut!$B7)=1,"",IF($C7="k",Kulut!$G7*INDEX(Nimenhuuto!$F$9:$F$55,AS$1),IF($C7="m",Kulut!$G7*INDEX(Nimenhuuto!$E$9:$E$55,AS$1),0))))</f>
        <v>16.1648767605634</v>
      </c>
    </row>
    <row r="8" customFormat="false" ht="15" hidden="false" customHeight="false" outlineLevel="0" collapsed="false">
      <c r="A8" s="0" t="n">
        <f aca="false">IF(B8="","",A7+1)</f>
        <v>2</v>
      </c>
      <c r="B8" s="0" t="str">
        <f aca="false">IF(Kulut!B8="","",Kulut!B8)</f>
        <v>Hiiliä, sytytysnestettä, jatkojohto</v>
      </c>
      <c r="C8" s="0" t="s">
        <v>91</v>
      </c>
      <c r="D8" s="0" t="n">
        <f aca="false">IF(Kulut!D8="","",Kulut!D8)</f>
        <v>1</v>
      </c>
      <c r="E8" s="0" t="n">
        <f aca="false">IF(Kulut!E8="","",Kulut!E8)</f>
        <v>83.9</v>
      </c>
      <c r="F8" s="3" t="n">
        <f aca="false">IF(Kulut!F8="","",Kulut!F8)</f>
        <v>83.9</v>
      </c>
      <c r="G8" s="30" t="str">
        <f aca="false">IF(Kulut!H8="","",Kulut!H8)</f>
        <v>Reisto Pasi</v>
      </c>
      <c r="I8" s="48" t="n">
        <f aca="false">IF(B8="","",SUM(J8:AQ8))</f>
        <v>79.7148474178404</v>
      </c>
      <c r="J8" s="45" t="n">
        <f aca="false">IF(J$6="","",IF(ISBLANK(Kulut!$B8)=1,"",IF($C8="k",Kulut!$G8*INDEX(Nimenhuuto!$F$9:$F$55,J$1),IF($C8="m",Kulut!$G8*INDEX(Nimenhuuto!$E$9:$E$55,J$1),0))))</f>
        <v>0.738556338028169</v>
      </c>
      <c r="K8" s="45" t="n">
        <f aca="false">IF(K$6="","",IF(ISBLANK(Kulut!$B8)=1,"",IF($C8="k",Kulut!$G8*INDEX(Nimenhuuto!$F$9:$F$55,K$1),IF($C8="m",Kulut!$G8*INDEX(Nimenhuuto!$E$9:$E$55,K$1),0))))</f>
        <v>5.66226525821596</v>
      </c>
      <c r="L8" s="45" t="n">
        <f aca="false">IF(L$6="","",IF(ISBLANK(Kulut!$B8)=1,"",IF($C8="k",Kulut!$G8*INDEX(Nimenhuuto!$F$9:$F$55,L$1),IF($C8="m",Kulut!$G8*INDEX(Nimenhuuto!$E$9:$E$55,L$1),0))))</f>
        <v>1.72329812206573</v>
      </c>
      <c r="M8" s="45" t="n">
        <f aca="false">IF(M$6="","",IF(ISBLANK(Kulut!$B8)=1,"",IF($C8="k",Kulut!$G8*INDEX(Nimenhuuto!$F$9:$F$55,M$1),IF($C8="m",Kulut!$G8*INDEX(Nimenhuuto!$E$9:$E$55,M$1),0))))</f>
        <v>2.95422535211268</v>
      </c>
      <c r="N8" s="45" t="n">
        <f aca="false">IF(N$6="","",IF(ISBLANK(Kulut!$B8)=1,"",IF($C8="k",Kulut!$G8*INDEX(Nimenhuuto!$F$9:$F$55,N$1),IF($C8="m",Kulut!$G8*INDEX(Nimenhuuto!$E$9:$E$55,N$1),0))))</f>
        <v>1.23092723004695</v>
      </c>
      <c r="O8" s="45" t="n">
        <f aca="false">IF(O$6="","",IF(ISBLANK(Kulut!$B8)=1,"",IF($C8="k",Kulut!$G8*INDEX(Nimenhuuto!$F$9:$F$55,O$1),IF($C8="m",Kulut!$G8*INDEX(Nimenhuuto!$E$9:$E$55,O$1),0))))</f>
        <v>2.95422535211268</v>
      </c>
      <c r="P8" s="45" t="n">
        <f aca="false">IF(P$6="","",IF(ISBLANK(Kulut!$B8)=1,"",IF($C8="k",Kulut!$G8*INDEX(Nimenhuuto!$F$9:$F$55,P$1),IF($C8="m",Kulut!$G8*INDEX(Nimenhuuto!$E$9:$E$55,P$1),0))))</f>
        <v>1.72329812206573</v>
      </c>
      <c r="Q8" s="45" t="n">
        <f aca="false">IF(Q$6="","",IF(ISBLANK(Kulut!$B8)=1,"",IF($C8="k",Kulut!$G8*INDEX(Nimenhuuto!$F$9:$F$55,Q$1),IF($C8="m",Kulut!$G8*INDEX(Nimenhuuto!$E$9:$E$55,Q$1),0))))</f>
        <v>0.984741784037559</v>
      </c>
      <c r="R8" s="45" t="n">
        <f aca="false">IF(R$6="","",IF(ISBLANK(Kulut!$B8)=1,"",IF($C8="k",Kulut!$G8*INDEX(Nimenhuuto!$F$9:$F$55,R$1),IF($C8="m",Kulut!$G8*INDEX(Nimenhuuto!$E$9:$E$55,R$1),0))))</f>
        <v>1.96948356807512</v>
      </c>
      <c r="S8" s="45" t="n">
        <f aca="false">IF(S$6="","",IF(ISBLANK(Kulut!$B8)=1,"",IF($C8="k",Kulut!$G8*INDEX(Nimenhuuto!$F$9:$F$55,S$1),IF($C8="m",Kulut!$G8*INDEX(Nimenhuuto!$E$9:$E$55,S$1),0))))</f>
        <v>1.72329812206573</v>
      </c>
      <c r="T8" s="45" t="n">
        <f aca="false">IF(T$6="","",IF(ISBLANK(Kulut!$B8)=1,"",IF($C8="k",Kulut!$G8*INDEX(Nimenhuuto!$F$9:$F$55,T$1),IF($C8="m",Kulut!$G8*INDEX(Nimenhuuto!$E$9:$E$55,T$1),0))))</f>
        <v>1.23092723004695</v>
      </c>
      <c r="U8" s="45" t="n">
        <f aca="false">IF(U$6="","",IF(ISBLANK(Kulut!$B8)=1,"",IF($C8="k",Kulut!$G8*INDEX(Nimenhuuto!$F$9:$F$55,U$1),IF($C8="m",Kulut!$G8*INDEX(Nimenhuuto!$E$9:$E$55,U$1),0))))</f>
        <v>4.72676056338028</v>
      </c>
      <c r="V8" s="45" t="n">
        <f aca="false">IF(V$6="","",IF(ISBLANK(Kulut!$B8)=1,"",IF($C8="k",Kulut!$G8*INDEX(Nimenhuuto!$F$9:$F$55,V$1),IF($C8="m",Kulut!$G8*INDEX(Nimenhuuto!$E$9:$E$55,V$1),0))))</f>
        <v>3.20041079812207</v>
      </c>
      <c r="W8" s="45" t="n">
        <f aca="false">IF(W$6="","",IF(ISBLANK(Kulut!$B8)=1,"",IF($C8="k",Kulut!$G8*INDEX(Nimenhuuto!$F$9:$F$55,W$1),IF($C8="m",Kulut!$G8*INDEX(Nimenhuuto!$E$9:$E$55,W$1),0))))</f>
        <v>1.23092723004695</v>
      </c>
      <c r="X8" s="45" t="n">
        <f aca="false">IF(X$6="","",IF(ISBLANK(Kulut!$B8)=1,"",IF($C8="k",Kulut!$G8*INDEX(Nimenhuuto!$F$9:$F$55,X$1),IF($C8="m",Kulut!$G8*INDEX(Nimenhuuto!$E$9:$E$55,X$1),0))))</f>
        <v>4.18515258215963</v>
      </c>
      <c r="Y8" s="45" t="n">
        <f aca="false">IF(Y$6="","",IF(ISBLANK(Kulut!$B8)=1,"",IF($C8="k",Kulut!$G8*INDEX(Nimenhuuto!$F$9:$F$55,Y$1),IF($C8="m",Kulut!$G8*INDEX(Nimenhuuto!$E$9:$E$55,Y$1),0))))</f>
        <v>0.492370892018779</v>
      </c>
      <c r="Z8" s="45" t="n">
        <f aca="false">IF(Z$6="","",IF(ISBLANK(Kulut!$B8)=1,"",IF($C8="k",Kulut!$G8*INDEX(Nimenhuuto!$F$9:$F$55,Z$1),IF($C8="m",Kulut!$G8*INDEX(Nimenhuuto!$E$9:$E$55,Z$1),0))))</f>
        <v>1.23092723004695</v>
      </c>
      <c r="AA8" s="45" t="n">
        <f aca="false">IF(AA$6="","",IF(ISBLANK(Kulut!$B8)=1,"",IF($C8="k",Kulut!$G8*INDEX(Nimenhuuto!$F$9:$F$55,AA$1),IF($C8="m",Kulut!$G8*INDEX(Nimenhuuto!$E$9:$E$55,AA$1),0))))</f>
        <v>3.20041079812207</v>
      </c>
      <c r="AB8" s="45" t="n">
        <f aca="false">IF(AB$6="","",IF(ISBLANK(Kulut!$B8)=1,"",IF($C8="k",Kulut!$G8*INDEX(Nimenhuuto!$F$9:$F$55,AB$1),IF($C8="m",Kulut!$G8*INDEX(Nimenhuuto!$E$9:$E$55,AB$1),0))))</f>
        <v>0.738556338028169</v>
      </c>
      <c r="AC8" s="45" t="n">
        <f aca="false">IF(AC$6="","",IF(ISBLANK(Kulut!$B8)=1,"",IF($C8="k",Kulut!$G8*INDEX(Nimenhuuto!$F$9:$F$55,AC$1),IF($C8="m",Kulut!$G8*INDEX(Nimenhuuto!$E$9:$E$55,AC$1),0))))</f>
        <v>1.47711267605634</v>
      </c>
      <c r="AD8" s="45" t="n">
        <f aca="false">IF(AD$6="","",IF(ISBLANK(Kulut!$B8)=1,"",IF($C8="k",Kulut!$G8*INDEX(Nimenhuuto!$F$9:$F$55,AD$1),IF($C8="m",Kulut!$G8*INDEX(Nimenhuuto!$E$9:$E$55,AD$1),0))))</f>
        <v>0.738556338028169</v>
      </c>
      <c r="AE8" s="45" t="n">
        <f aca="false">IF(AE$6="","",IF(ISBLANK(Kulut!$B8)=1,"",IF($C8="k",Kulut!$G8*INDEX(Nimenhuuto!$F$9:$F$55,AE$1),IF($C8="m",Kulut!$G8*INDEX(Nimenhuuto!$E$9:$E$55,AE$1),0))))</f>
        <v>1.96948356807512</v>
      </c>
      <c r="AF8" s="45" t="n">
        <f aca="false">IF(AF$6="","",IF(ISBLANK(Kulut!$B8)=1,"",IF($C8="k",Kulut!$G8*INDEX(Nimenhuuto!$F$9:$F$55,AF$1),IF($C8="m",Kulut!$G8*INDEX(Nimenhuuto!$E$9:$E$55,AF$1),0))))</f>
        <v>4.97294600938967</v>
      </c>
      <c r="AG8" s="45" t="n">
        <f aca="false">IF(AG$6="","",IF(ISBLANK(Kulut!$B8)=1,"",IF($C8="k",Kulut!$G8*INDEX(Nimenhuuto!$F$9:$F$55,AG$1),IF($C8="m",Kulut!$G8*INDEX(Nimenhuuto!$E$9:$E$55,AG$1),0))))</f>
        <v>1.96948356807512</v>
      </c>
      <c r="AH8" s="45" t="n">
        <f aca="false">IF(AH$6="","",IF(ISBLANK(Kulut!$B8)=1,"",IF($C8="k",Kulut!$G8*INDEX(Nimenhuuto!$F$9:$F$55,AH$1),IF($C8="m",Kulut!$G8*INDEX(Nimenhuuto!$E$9:$E$55,AH$1),0))))</f>
        <v>4.92370892018779</v>
      </c>
      <c r="AI8" s="45" t="n">
        <f aca="false">IF(AI$6="","",IF(ISBLANK(Kulut!$B8)=1,"",IF($C8="k",Kulut!$G8*INDEX(Nimenhuuto!$F$9:$F$55,AI$1),IF($C8="m",Kulut!$G8*INDEX(Nimenhuuto!$E$9:$E$55,AI$1),0))))</f>
        <v>3.54507042253521</v>
      </c>
      <c r="AJ8" s="45" t="n">
        <f aca="false">IF(AJ$6="","",IF(ISBLANK(Kulut!$B8)=1,"",IF($C8="k",Kulut!$G8*INDEX(Nimenhuuto!$F$9:$F$55,AJ$1),IF($C8="m",Kulut!$G8*INDEX(Nimenhuuto!$E$9:$E$55,AJ$1),0))))</f>
        <v>2.95422535211268</v>
      </c>
      <c r="AK8" s="45" t="n">
        <f aca="false">IF(AK$6="","",IF(ISBLANK(Kulut!$B8)=1,"",IF($C8="k",Kulut!$G8*INDEX(Nimenhuuto!$F$9:$F$55,AK$1),IF($C8="m",Kulut!$G8*INDEX(Nimenhuuto!$E$9:$E$55,AK$1),0))))</f>
        <v>1.23092723004695</v>
      </c>
      <c r="AL8" s="45" t="n">
        <f aca="false">IF(AL$6="","",IF(ISBLANK(Kulut!$B8)=1,"",IF($C8="k",Kulut!$G8*INDEX(Nimenhuuto!$F$9:$F$55,AL$1),IF($C8="m",Kulut!$G8*INDEX(Nimenhuuto!$E$9:$E$55,AL$1),0))))</f>
        <v>4.92370892018779</v>
      </c>
      <c r="AM8" s="45" t="n">
        <f aca="false">IF(AM$6="","",IF(ISBLANK(Kulut!$B8)=1,"",IF($C8="k",Kulut!$G8*INDEX(Nimenhuuto!$F$9:$F$55,AM$1),IF($C8="m",Kulut!$G8*INDEX(Nimenhuuto!$E$9:$E$55,AM$1),0))))</f>
        <v>2.4618544600939</v>
      </c>
      <c r="AN8" s="45" t="n">
        <f aca="false">IF(AN$6="","",IF(ISBLANK(Kulut!$B8)=1,"",IF($C8="k",Kulut!$G8*INDEX(Nimenhuuto!$F$9:$F$55,AN$1),IF($C8="m",Kulut!$G8*INDEX(Nimenhuuto!$E$9:$E$55,AN$1),0))))</f>
        <v>2.21566901408451</v>
      </c>
      <c r="AO8" s="45" t="n">
        <f aca="false">IF(AO$6="","",IF(ISBLANK(Kulut!$B8)=1,"",IF($C8="k",Kulut!$G8*INDEX(Nimenhuuto!$F$9:$F$55,AO$1),IF($C8="m",Kulut!$G8*INDEX(Nimenhuuto!$E$9:$E$55,AO$1),0))))</f>
        <v>1.47711267605634</v>
      </c>
      <c r="AP8" s="45" t="n">
        <f aca="false">IF(AP$6="","",IF(ISBLANK(Kulut!$B8)=1,"",IF($C8="k",Kulut!$G8*INDEX(Nimenhuuto!$F$9:$F$55,AP$1),IF($C8="m",Kulut!$G8*INDEX(Nimenhuuto!$E$9:$E$55,AP$1),0))))</f>
        <v>1.47711267605634</v>
      </c>
      <c r="AQ8" s="45" t="n">
        <f aca="false">IF(AQ$6="","",IF(ISBLANK(Kulut!$B8)=1,"",IF($C8="k",Kulut!$G8*INDEX(Nimenhuuto!$F$9:$F$55,AQ$1),IF($C8="m",Kulut!$G8*INDEX(Nimenhuuto!$E$9:$E$55,AQ$1),0))))</f>
        <v>1.47711267605634</v>
      </c>
      <c r="AR8" s="45" t="n">
        <f aca="false">IF(AR$6="","",IF(ISBLANK(Kulut!$B8)=1,"",IF($C8="k",Kulut!$G8*INDEX(Nimenhuuto!$F$9:$F$55,AR$1),IF($C8="m",Kulut!$G8*INDEX(Nimenhuuto!$E$9:$E$55,AR$1),0))))</f>
        <v>1.96948356807512</v>
      </c>
      <c r="AS8" s="45" t="n">
        <f aca="false">IF(AS$6="","",IF(ISBLANK(Kulut!$B8)=1,"",IF($C8="k",Kulut!$G8*INDEX(Nimenhuuto!$F$9:$F$55,AS$1),IF($C8="m",Kulut!$G8*INDEX(Nimenhuuto!$E$9:$E$55,AS$1),0))))</f>
        <v>2.21566901408451</v>
      </c>
    </row>
    <row r="9" customFormat="false" ht="15" hidden="false" customHeight="false" outlineLevel="0" collapsed="false">
      <c r="A9" s="0" t="n">
        <f aca="false">IF(B9="","",A8+1)</f>
        <v>3</v>
      </c>
      <c r="B9" s="0" t="str">
        <f aca="false">IF(Kulut!B9="","",Kulut!B9)</f>
        <v>Irmelin vetokulut (Otaniemi-Nauvo)</v>
      </c>
      <c r="C9" s="0" t="str">
        <f aca="false">IF(Kulut!C9="","",Kulut!C9)</f>
        <v>k</v>
      </c>
      <c r="D9" s="0" t="n">
        <f aca="false">IF(Kulut!D9="","",Kulut!D9)</f>
        <v>45</v>
      </c>
      <c r="E9" s="0" t="n">
        <f aca="false">IF(Kulut!E9="","",Kulut!E9)</f>
        <v>1.499</v>
      </c>
      <c r="F9" s="3" t="n">
        <f aca="false">IF(Kulut!F9="","",Kulut!F9)</f>
        <v>67.455</v>
      </c>
      <c r="G9" s="30" t="str">
        <f aca="false">IF(Kulut!H9="","",Kulut!H9)</f>
        <v>Nurmi Matti</v>
      </c>
      <c r="I9" s="48" t="n">
        <f aca="false">IF(B9="","",SUM(J9:AQ9))</f>
        <v>64.164512195122</v>
      </c>
      <c r="J9" s="45" t="n">
        <f aca="false">IF(J$6="","",IF(ISBLANK(Kulut!$B9)=1,"",IF($C9="k",Kulut!$G9*INDEX(Nimenhuuto!$F$9:$F$55,J$1),IF($C9="m",Kulut!$G9*INDEX(Nimenhuuto!$E$9:$E$55,J$1),0))))</f>
        <v>1.64524390243902</v>
      </c>
      <c r="K9" s="45" t="n">
        <f aca="false">IF(K$6="","",IF(ISBLANK(Kulut!$B9)=1,"",IF($C9="k",Kulut!$G9*INDEX(Nimenhuuto!$F$9:$F$55,K$1),IF($C9="m",Kulut!$G9*INDEX(Nimenhuuto!$E$9:$E$55,K$1),0))))</f>
        <v>1.64524390243902</v>
      </c>
      <c r="L9" s="45" t="n">
        <f aca="false">IF(L$6="","",IF(ISBLANK(Kulut!$B9)=1,"",IF($C9="k",Kulut!$G9*INDEX(Nimenhuuto!$F$9:$F$55,L$1),IF($C9="m",Kulut!$G9*INDEX(Nimenhuuto!$E$9:$E$55,L$1),0))))</f>
        <v>1.64524390243902</v>
      </c>
      <c r="M9" s="45" t="n">
        <f aca="false">IF(M$6="","",IF(ISBLANK(Kulut!$B9)=1,"",IF($C9="k",Kulut!$G9*INDEX(Nimenhuuto!$F$9:$F$55,M$1),IF($C9="m",Kulut!$G9*INDEX(Nimenhuuto!$E$9:$E$55,M$1),0))))</f>
        <v>1.64524390243902</v>
      </c>
      <c r="N9" s="45" t="n">
        <f aca="false">IF(N$6="","",IF(ISBLANK(Kulut!$B9)=1,"",IF($C9="k",Kulut!$G9*INDEX(Nimenhuuto!$F$9:$F$55,N$1),IF($C9="m",Kulut!$G9*INDEX(Nimenhuuto!$E$9:$E$55,N$1),0))))</f>
        <v>1.64524390243902</v>
      </c>
      <c r="O9" s="45" t="n">
        <f aca="false">IF(O$6="","",IF(ISBLANK(Kulut!$B9)=1,"",IF($C9="k",Kulut!$G9*INDEX(Nimenhuuto!$F$9:$F$55,O$1),IF($C9="m",Kulut!$G9*INDEX(Nimenhuuto!$E$9:$E$55,O$1),0))))</f>
        <v>1.64524390243902</v>
      </c>
      <c r="P9" s="45" t="n">
        <f aca="false">IF(P$6="","",IF(ISBLANK(Kulut!$B9)=1,"",IF($C9="k",Kulut!$G9*INDEX(Nimenhuuto!$F$9:$F$55,P$1),IF($C9="m",Kulut!$G9*INDEX(Nimenhuuto!$E$9:$E$55,P$1),0))))</f>
        <v>1.64524390243902</v>
      </c>
      <c r="Q9" s="45" t="n">
        <f aca="false">IF(Q$6="","",IF(ISBLANK(Kulut!$B9)=1,"",IF($C9="k",Kulut!$G9*INDEX(Nimenhuuto!$F$9:$F$55,Q$1),IF($C9="m",Kulut!$G9*INDEX(Nimenhuuto!$E$9:$E$55,Q$1),0))))</f>
        <v>1.64524390243902</v>
      </c>
      <c r="R9" s="45" t="n">
        <f aca="false">IF(R$6="","",IF(ISBLANK(Kulut!$B9)=1,"",IF($C9="k",Kulut!$G9*INDEX(Nimenhuuto!$F$9:$F$55,R$1),IF($C9="m",Kulut!$G9*INDEX(Nimenhuuto!$E$9:$E$55,R$1),0))))</f>
        <v>1.64524390243902</v>
      </c>
      <c r="S9" s="45" t="n">
        <f aca="false">IF(S$6="","",IF(ISBLANK(Kulut!$B9)=1,"",IF($C9="k",Kulut!$G9*INDEX(Nimenhuuto!$F$9:$F$55,S$1),IF($C9="m",Kulut!$G9*INDEX(Nimenhuuto!$E$9:$E$55,S$1),0))))</f>
        <v>1.64524390243902</v>
      </c>
      <c r="T9" s="45" t="n">
        <f aca="false">IF(T$6="","",IF(ISBLANK(Kulut!$B9)=1,"",IF($C9="k",Kulut!$G9*INDEX(Nimenhuuto!$F$9:$F$55,T$1),IF($C9="m",Kulut!$G9*INDEX(Nimenhuuto!$E$9:$E$55,T$1),0))))</f>
        <v>1.64524390243902</v>
      </c>
      <c r="U9" s="45" t="n">
        <f aca="false">IF(U$6="","",IF(ISBLANK(Kulut!$B9)=1,"",IF($C9="k",Kulut!$G9*INDEX(Nimenhuuto!$F$9:$F$55,U$1),IF($C9="m",Kulut!$G9*INDEX(Nimenhuuto!$E$9:$E$55,U$1),0))))</f>
        <v>5.75835365853659</v>
      </c>
      <c r="V9" s="45" t="n">
        <f aca="false">IF(V$6="","",IF(ISBLANK(Kulut!$B9)=1,"",IF($C9="k",Kulut!$G9*INDEX(Nimenhuuto!$F$9:$F$55,V$1),IF($C9="m",Kulut!$G9*INDEX(Nimenhuuto!$E$9:$E$55,V$1),0))))</f>
        <v>1.64524390243902</v>
      </c>
      <c r="W9" s="45" t="n">
        <f aca="false">IF(W$6="","",IF(ISBLANK(Kulut!$B9)=1,"",IF($C9="k",Kulut!$G9*INDEX(Nimenhuuto!$F$9:$F$55,W$1),IF($C9="m",Kulut!$G9*INDEX(Nimenhuuto!$E$9:$E$55,W$1),0))))</f>
        <v>1.64524390243902</v>
      </c>
      <c r="X9" s="45" t="n">
        <f aca="false">IF(X$6="","",IF(ISBLANK(Kulut!$B9)=1,"",IF($C9="k",Kulut!$G9*INDEX(Nimenhuuto!$F$9:$F$55,X$1),IF($C9="m",Kulut!$G9*INDEX(Nimenhuuto!$E$9:$E$55,X$1),0))))</f>
        <v>1.64524390243902</v>
      </c>
      <c r="Y9" s="45" t="n">
        <f aca="false">IF(Y$6="","",IF(ISBLANK(Kulut!$B9)=1,"",IF($C9="k",Kulut!$G9*INDEX(Nimenhuuto!$F$9:$F$55,Y$1),IF($C9="m",Kulut!$G9*INDEX(Nimenhuuto!$E$9:$E$55,Y$1),0))))</f>
        <v>1.64524390243902</v>
      </c>
      <c r="Z9" s="45" t="n">
        <f aca="false">IF(Z$6="","",IF(ISBLANK(Kulut!$B9)=1,"",IF($C9="k",Kulut!$G9*INDEX(Nimenhuuto!$F$9:$F$55,Z$1),IF($C9="m",Kulut!$G9*INDEX(Nimenhuuto!$E$9:$E$55,Z$1),0))))</f>
        <v>1.64524390243902</v>
      </c>
      <c r="AA9" s="45" t="n">
        <f aca="false">IF(AA$6="","",IF(ISBLANK(Kulut!$B9)=1,"",IF($C9="k",Kulut!$G9*INDEX(Nimenhuuto!$F$9:$F$55,AA$1),IF($C9="m",Kulut!$G9*INDEX(Nimenhuuto!$E$9:$E$55,AA$1),0))))</f>
        <v>1.64524390243902</v>
      </c>
      <c r="AB9" s="45" t="n">
        <f aca="false">IF(AB$6="","",IF(ISBLANK(Kulut!$B9)=1,"",IF($C9="k",Kulut!$G9*INDEX(Nimenhuuto!$F$9:$F$55,AB$1),IF($C9="m",Kulut!$G9*INDEX(Nimenhuuto!$E$9:$E$55,AB$1),0))))</f>
        <v>1.64524390243902</v>
      </c>
      <c r="AC9" s="45" t="n">
        <f aca="false">IF(AC$6="","",IF(ISBLANK(Kulut!$B9)=1,"",IF($C9="k",Kulut!$G9*INDEX(Nimenhuuto!$F$9:$F$55,AC$1),IF($C9="m",Kulut!$G9*INDEX(Nimenhuuto!$E$9:$E$55,AC$1),0))))</f>
        <v>1.64524390243902</v>
      </c>
      <c r="AD9" s="45" t="n">
        <f aca="false">IF(AD$6="","",IF(ISBLANK(Kulut!$B9)=1,"",IF($C9="k",Kulut!$G9*INDEX(Nimenhuuto!$F$9:$F$55,AD$1),IF($C9="m",Kulut!$G9*INDEX(Nimenhuuto!$E$9:$E$55,AD$1),0))))</f>
        <v>1.64524390243902</v>
      </c>
      <c r="AE9" s="45" t="n">
        <f aca="false">IF(AE$6="","",IF(ISBLANK(Kulut!$B9)=1,"",IF($C9="k",Kulut!$G9*INDEX(Nimenhuuto!$F$9:$F$55,AE$1),IF($C9="m",Kulut!$G9*INDEX(Nimenhuuto!$E$9:$E$55,AE$1),0))))</f>
        <v>1.64524390243902</v>
      </c>
      <c r="AF9" s="45" t="n">
        <f aca="false">IF(AF$6="","",IF(ISBLANK(Kulut!$B9)=1,"",IF($C9="k",Kulut!$G9*INDEX(Nimenhuuto!$F$9:$F$55,AF$1),IF($C9="m",Kulut!$G9*INDEX(Nimenhuuto!$E$9:$E$55,AF$1),0))))</f>
        <v>2.46786585365854</v>
      </c>
      <c r="AG9" s="45" t="n">
        <f aca="false">IF(AG$6="","",IF(ISBLANK(Kulut!$B9)=1,"",IF($C9="k",Kulut!$G9*INDEX(Nimenhuuto!$F$9:$F$55,AG$1),IF($C9="m",Kulut!$G9*INDEX(Nimenhuuto!$E$9:$E$55,AG$1),0))))</f>
        <v>1.64524390243902</v>
      </c>
      <c r="AH9" s="45" t="n">
        <f aca="false">IF(AH$6="","",IF(ISBLANK(Kulut!$B9)=1,"",IF($C9="k",Kulut!$G9*INDEX(Nimenhuuto!$F$9:$F$55,AH$1),IF($C9="m",Kulut!$G9*INDEX(Nimenhuuto!$E$9:$E$55,AH$1),0))))</f>
        <v>1.64524390243902</v>
      </c>
      <c r="AI9" s="45" t="n">
        <f aca="false">IF(AI$6="","",IF(ISBLANK(Kulut!$B9)=1,"",IF($C9="k",Kulut!$G9*INDEX(Nimenhuuto!$F$9:$F$55,AI$1),IF($C9="m",Kulut!$G9*INDEX(Nimenhuuto!$E$9:$E$55,AI$1),0))))</f>
        <v>4.11310975609756</v>
      </c>
      <c r="AJ9" s="45" t="n">
        <f aca="false">IF(AJ$6="","",IF(ISBLANK(Kulut!$B9)=1,"",IF($C9="k",Kulut!$G9*INDEX(Nimenhuuto!$F$9:$F$55,AJ$1),IF($C9="m",Kulut!$G9*INDEX(Nimenhuuto!$E$9:$E$55,AJ$1),0))))</f>
        <v>1.64524390243902</v>
      </c>
      <c r="AK9" s="45" t="n">
        <f aca="false">IF(AK$6="","",IF(ISBLANK(Kulut!$B9)=1,"",IF($C9="k",Kulut!$G9*INDEX(Nimenhuuto!$F$9:$F$55,AK$1),IF($C9="m",Kulut!$G9*INDEX(Nimenhuuto!$E$9:$E$55,AK$1),0))))</f>
        <v>1.64524390243902</v>
      </c>
      <c r="AL9" s="45" t="n">
        <f aca="false">IF(AL$6="","",IF(ISBLANK(Kulut!$B9)=1,"",IF($C9="k",Kulut!$G9*INDEX(Nimenhuuto!$F$9:$F$55,AL$1),IF($C9="m",Kulut!$G9*INDEX(Nimenhuuto!$E$9:$E$55,AL$1),0))))</f>
        <v>1.64524390243902</v>
      </c>
      <c r="AM9" s="45" t="n">
        <f aca="false">IF(AM$6="","",IF(ISBLANK(Kulut!$B9)=1,"",IF($C9="k",Kulut!$G9*INDEX(Nimenhuuto!$F$9:$F$55,AM$1),IF($C9="m",Kulut!$G9*INDEX(Nimenhuuto!$E$9:$E$55,AM$1),0))))</f>
        <v>1.64524390243902</v>
      </c>
      <c r="AN9" s="45" t="n">
        <f aca="false">IF(AN$6="","",IF(ISBLANK(Kulut!$B9)=1,"",IF($C9="k",Kulut!$G9*INDEX(Nimenhuuto!$F$9:$F$55,AN$1),IF($C9="m",Kulut!$G9*INDEX(Nimenhuuto!$E$9:$E$55,AN$1),0))))</f>
        <v>1.64524390243902</v>
      </c>
      <c r="AO9" s="45" t="n">
        <f aca="false">IF(AO$6="","",IF(ISBLANK(Kulut!$B9)=1,"",IF($C9="k",Kulut!$G9*INDEX(Nimenhuuto!$F$9:$F$55,AO$1),IF($C9="m",Kulut!$G9*INDEX(Nimenhuuto!$E$9:$E$55,AO$1),0))))</f>
        <v>2.46786585365854</v>
      </c>
      <c r="AP9" s="45" t="n">
        <f aca="false">IF(AP$6="","",IF(ISBLANK(Kulut!$B9)=1,"",IF($C9="k",Kulut!$G9*INDEX(Nimenhuuto!$F$9:$F$55,AP$1),IF($C9="m",Kulut!$G9*INDEX(Nimenhuuto!$E$9:$E$55,AP$1),0))))</f>
        <v>1.64524390243902</v>
      </c>
      <c r="AQ9" s="45" t="n">
        <f aca="false">IF(AQ$6="","",IF(ISBLANK(Kulut!$B9)=1,"",IF($C9="k",Kulut!$G9*INDEX(Nimenhuuto!$F$9:$F$55,AQ$1),IF($C9="m",Kulut!$G9*INDEX(Nimenhuuto!$E$9:$E$55,AQ$1),0))))</f>
        <v>1.64524390243902</v>
      </c>
      <c r="AR9" s="45" t="n">
        <f aca="false">IF(AR$6="","",IF(ISBLANK(Kulut!$B9)=1,"",IF($C9="k",Kulut!$G9*INDEX(Nimenhuuto!$F$9:$F$55,AR$1),IF($C9="m",Kulut!$G9*INDEX(Nimenhuuto!$E$9:$E$55,AR$1),0))))</f>
        <v>1.64524390243902</v>
      </c>
      <c r="AS9" s="45" t="n">
        <f aca="false">IF(AS$6="","",IF(ISBLANK(Kulut!$B9)=1,"",IF($C9="k",Kulut!$G9*INDEX(Nimenhuuto!$F$9:$F$55,AS$1),IF($C9="m",Kulut!$G9*INDEX(Nimenhuuto!$E$9:$E$55,AS$1),0))))</f>
        <v>1.64524390243902</v>
      </c>
    </row>
    <row r="10" customFormat="false" ht="15" hidden="false" customHeight="false" outlineLevel="0" collapsed="false">
      <c r="A10" s="0" t="n">
        <f aca="false">IF(B10="","",A9+1)</f>
        <v>4</v>
      </c>
      <c r="B10" s="0" t="str">
        <f aca="false">IF(Kulut!B10="","",Kulut!B10)</f>
        <v>Handelin tuliaiset</v>
      </c>
      <c r="C10" s="0" t="str">
        <f aca="false">IF(Kulut!C10="","",Kulut!C10)</f>
        <v>k</v>
      </c>
      <c r="D10" s="0" t="n">
        <f aca="false">IF(Kulut!D10="","",Kulut!D10)</f>
        <v>1</v>
      </c>
      <c r="E10" s="0" t="n">
        <f aca="false">IF(Kulut!E10="","",Kulut!E10)</f>
        <v>6.5</v>
      </c>
      <c r="F10" s="3" t="n">
        <f aca="false">IF(Kulut!F10="","",Kulut!F10)</f>
        <v>6.5</v>
      </c>
      <c r="G10" s="30" t="str">
        <f aca="false">IF(Kulut!H10="","",Kulut!H10)</f>
        <v>Nurmi Matti</v>
      </c>
      <c r="I10" s="48" t="n">
        <f aca="false">IF(B10="","",SUM(J10:AQ10))</f>
        <v>6.18292682926829</v>
      </c>
      <c r="J10" s="45" t="n">
        <f aca="false">IF(J$6="","",IF(ISBLANK(Kulut!$B10)=1,"",IF($C10="k",Kulut!$G10*INDEX(Nimenhuuto!$F$9:$F$55,J$1),IF($C10="m",Kulut!$G10*INDEX(Nimenhuuto!$E$9:$E$55,J$1),0))))</f>
        <v>0.158536585365854</v>
      </c>
      <c r="K10" s="45" t="n">
        <f aca="false">IF(K$6="","",IF(ISBLANK(Kulut!$B10)=1,"",IF($C10="k",Kulut!$G10*INDEX(Nimenhuuto!$F$9:$F$55,K$1),IF($C10="m",Kulut!$G10*INDEX(Nimenhuuto!$E$9:$E$55,K$1),0))))</f>
        <v>0.158536585365854</v>
      </c>
      <c r="L10" s="45" t="n">
        <f aca="false">IF(L$6="","",IF(ISBLANK(Kulut!$B10)=1,"",IF($C10="k",Kulut!$G10*INDEX(Nimenhuuto!$F$9:$F$55,L$1),IF($C10="m",Kulut!$G10*INDEX(Nimenhuuto!$E$9:$E$55,L$1),0))))</f>
        <v>0.158536585365854</v>
      </c>
      <c r="M10" s="45" t="n">
        <f aca="false">IF(M$6="","",IF(ISBLANK(Kulut!$B10)=1,"",IF($C10="k",Kulut!$G10*INDEX(Nimenhuuto!$F$9:$F$55,M$1),IF($C10="m",Kulut!$G10*INDEX(Nimenhuuto!$E$9:$E$55,M$1),0))))</f>
        <v>0.158536585365854</v>
      </c>
      <c r="N10" s="45" t="n">
        <f aca="false">IF(N$6="","",IF(ISBLANK(Kulut!$B10)=1,"",IF($C10="k",Kulut!$G10*INDEX(Nimenhuuto!$F$9:$F$55,N$1),IF($C10="m",Kulut!$G10*INDEX(Nimenhuuto!$E$9:$E$55,N$1),0))))</f>
        <v>0.158536585365854</v>
      </c>
      <c r="O10" s="45" t="n">
        <f aca="false">IF(O$6="","",IF(ISBLANK(Kulut!$B10)=1,"",IF($C10="k",Kulut!$G10*INDEX(Nimenhuuto!$F$9:$F$55,O$1),IF($C10="m",Kulut!$G10*INDEX(Nimenhuuto!$E$9:$E$55,O$1),0))))</f>
        <v>0.158536585365854</v>
      </c>
      <c r="P10" s="45" t="n">
        <f aca="false">IF(P$6="","",IF(ISBLANK(Kulut!$B10)=1,"",IF($C10="k",Kulut!$G10*INDEX(Nimenhuuto!$F$9:$F$55,P$1),IF($C10="m",Kulut!$G10*INDEX(Nimenhuuto!$E$9:$E$55,P$1),0))))</f>
        <v>0.158536585365854</v>
      </c>
      <c r="Q10" s="45" t="n">
        <f aca="false">IF(Q$6="","",IF(ISBLANK(Kulut!$B10)=1,"",IF($C10="k",Kulut!$G10*INDEX(Nimenhuuto!$F$9:$F$55,Q$1),IF($C10="m",Kulut!$G10*INDEX(Nimenhuuto!$E$9:$E$55,Q$1),0))))</f>
        <v>0.158536585365854</v>
      </c>
      <c r="R10" s="45" t="n">
        <f aca="false">IF(R$6="","",IF(ISBLANK(Kulut!$B10)=1,"",IF($C10="k",Kulut!$G10*INDEX(Nimenhuuto!$F$9:$F$55,R$1),IF($C10="m",Kulut!$G10*INDEX(Nimenhuuto!$E$9:$E$55,R$1),0))))</f>
        <v>0.158536585365854</v>
      </c>
      <c r="S10" s="45" t="n">
        <f aca="false">IF(S$6="","",IF(ISBLANK(Kulut!$B10)=1,"",IF($C10="k",Kulut!$G10*INDEX(Nimenhuuto!$F$9:$F$55,S$1),IF($C10="m",Kulut!$G10*INDEX(Nimenhuuto!$E$9:$E$55,S$1),0))))</f>
        <v>0.158536585365854</v>
      </c>
      <c r="T10" s="45" t="n">
        <f aca="false">IF(T$6="","",IF(ISBLANK(Kulut!$B10)=1,"",IF($C10="k",Kulut!$G10*INDEX(Nimenhuuto!$F$9:$F$55,T$1),IF($C10="m",Kulut!$G10*INDEX(Nimenhuuto!$E$9:$E$55,T$1),0))))</f>
        <v>0.158536585365854</v>
      </c>
      <c r="U10" s="45" t="n">
        <f aca="false">IF(U$6="","",IF(ISBLANK(Kulut!$B10)=1,"",IF($C10="k",Kulut!$G10*INDEX(Nimenhuuto!$F$9:$F$55,U$1),IF($C10="m",Kulut!$G10*INDEX(Nimenhuuto!$E$9:$E$55,U$1),0))))</f>
        <v>0.554878048780488</v>
      </c>
      <c r="V10" s="45" t="n">
        <f aca="false">IF(V$6="","",IF(ISBLANK(Kulut!$B10)=1,"",IF($C10="k",Kulut!$G10*INDEX(Nimenhuuto!$F$9:$F$55,V$1),IF($C10="m",Kulut!$G10*INDEX(Nimenhuuto!$E$9:$E$55,V$1),0))))</f>
        <v>0.158536585365854</v>
      </c>
      <c r="W10" s="45" t="n">
        <f aca="false">IF(W$6="","",IF(ISBLANK(Kulut!$B10)=1,"",IF($C10="k",Kulut!$G10*INDEX(Nimenhuuto!$F$9:$F$55,W$1),IF($C10="m",Kulut!$G10*INDEX(Nimenhuuto!$E$9:$E$55,W$1),0))))</f>
        <v>0.158536585365854</v>
      </c>
      <c r="X10" s="45" t="n">
        <f aca="false">IF(X$6="","",IF(ISBLANK(Kulut!$B10)=1,"",IF($C10="k",Kulut!$G10*INDEX(Nimenhuuto!$F$9:$F$55,X$1),IF($C10="m",Kulut!$G10*INDEX(Nimenhuuto!$E$9:$E$55,X$1),0))))</f>
        <v>0.158536585365854</v>
      </c>
      <c r="Y10" s="45" t="n">
        <f aca="false">IF(Y$6="","",IF(ISBLANK(Kulut!$B10)=1,"",IF($C10="k",Kulut!$G10*INDEX(Nimenhuuto!$F$9:$F$55,Y$1),IF($C10="m",Kulut!$G10*INDEX(Nimenhuuto!$E$9:$E$55,Y$1),0))))</f>
        <v>0.158536585365854</v>
      </c>
      <c r="Z10" s="45" t="n">
        <f aca="false">IF(Z$6="","",IF(ISBLANK(Kulut!$B10)=1,"",IF($C10="k",Kulut!$G10*INDEX(Nimenhuuto!$F$9:$F$55,Z$1),IF($C10="m",Kulut!$G10*INDEX(Nimenhuuto!$E$9:$E$55,Z$1),0))))</f>
        <v>0.158536585365854</v>
      </c>
      <c r="AA10" s="45" t="n">
        <f aca="false">IF(AA$6="","",IF(ISBLANK(Kulut!$B10)=1,"",IF($C10="k",Kulut!$G10*INDEX(Nimenhuuto!$F$9:$F$55,AA$1),IF($C10="m",Kulut!$G10*INDEX(Nimenhuuto!$E$9:$E$55,AA$1),0))))</f>
        <v>0.158536585365854</v>
      </c>
      <c r="AB10" s="45" t="n">
        <f aca="false">IF(AB$6="","",IF(ISBLANK(Kulut!$B10)=1,"",IF($C10="k",Kulut!$G10*INDEX(Nimenhuuto!$F$9:$F$55,AB$1),IF($C10="m",Kulut!$G10*INDEX(Nimenhuuto!$E$9:$E$55,AB$1),0))))</f>
        <v>0.158536585365854</v>
      </c>
      <c r="AC10" s="45" t="n">
        <f aca="false">IF(AC$6="","",IF(ISBLANK(Kulut!$B10)=1,"",IF($C10="k",Kulut!$G10*INDEX(Nimenhuuto!$F$9:$F$55,AC$1),IF($C10="m",Kulut!$G10*INDEX(Nimenhuuto!$E$9:$E$55,AC$1),0))))</f>
        <v>0.158536585365854</v>
      </c>
      <c r="AD10" s="45" t="n">
        <f aca="false">IF(AD$6="","",IF(ISBLANK(Kulut!$B10)=1,"",IF($C10="k",Kulut!$G10*INDEX(Nimenhuuto!$F$9:$F$55,AD$1),IF($C10="m",Kulut!$G10*INDEX(Nimenhuuto!$E$9:$E$55,AD$1),0))))</f>
        <v>0.158536585365854</v>
      </c>
      <c r="AE10" s="45" t="n">
        <f aca="false">IF(AE$6="","",IF(ISBLANK(Kulut!$B10)=1,"",IF($C10="k",Kulut!$G10*INDEX(Nimenhuuto!$F$9:$F$55,AE$1),IF($C10="m",Kulut!$G10*INDEX(Nimenhuuto!$E$9:$E$55,AE$1),0))))</f>
        <v>0.158536585365854</v>
      </c>
      <c r="AF10" s="45" t="n">
        <f aca="false">IF(AF$6="","",IF(ISBLANK(Kulut!$B10)=1,"",IF($C10="k",Kulut!$G10*INDEX(Nimenhuuto!$F$9:$F$55,AF$1),IF($C10="m",Kulut!$G10*INDEX(Nimenhuuto!$E$9:$E$55,AF$1),0))))</f>
        <v>0.23780487804878</v>
      </c>
      <c r="AG10" s="45" t="n">
        <f aca="false">IF(AG$6="","",IF(ISBLANK(Kulut!$B10)=1,"",IF($C10="k",Kulut!$G10*INDEX(Nimenhuuto!$F$9:$F$55,AG$1),IF($C10="m",Kulut!$G10*INDEX(Nimenhuuto!$E$9:$E$55,AG$1),0))))</f>
        <v>0.158536585365854</v>
      </c>
      <c r="AH10" s="45" t="n">
        <f aca="false">IF(AH$6="","",IF(ISBLANK(Kulut!$B10)=1,"",IF($C10="k",Kulut!$G10*INDEX(Nimenhuuto!$F$9:$F$55,AH$1),IF($C10="m",Kulut!$G10*INDEX(Nimenhuuto!$E$9:$E$55,AH$1),0))))</f>
        <v>0.158536585365854</v>
      </c>
      <c r="AI10" s="45" t="n">
        <f aca="false">IF(AI$6="","",IF(ISBLANK(Kulut!$B10)=1,"",IF($C10="k",Kulut!$G10*INDEX(Nimenhuuto!$F$9:$F$55,AI$1),IF($C10="m",Kulut!$G10*INDEX(Nimenhuuto!$E$9:$E$55,AI$1),0))))</f>
        <v>0.396341463414634</v>
      </c>
      <c r="AJ10" s="45" t="n">
        <f aca="false">IF(AJ$6="","",IF(ISBLANK(Kulut!$B10)=1,"",IF($C10="k",Kulut!$G10*INDEX(Nimenhuuto!$F$9:$F$55,AJ$1),IF($C10="m",Kulut!$G10*INDEX(Nimenhuuto!$E$9:$E$55,AJ$1),0))))</f>
        <v>0.158536585365854</v>
      </c>
      <c r="AK10" s="45" t="n">
        <f aca="false">IF(AK$6="","",IF(ISBLANK(Kulut!$B10)=1,"",IF($C10="k",Kulut!$G10*INDEX(Nimenhuuto!$F$9:$F$55,AK$1),IF($C10="m",Kulut!$G10*INDEX(Nimenhuuto!$E$9:$E$55,AK$1),0))))</f>
        <v>0.158536585365854</v>
      </c>
      <c r="AL10" s="45" t="n">
        <f aca="false">IF(AL$6="","",IF(ISBLANK(Kulut!$B10)=1,"",IF($C10="k",Kulut!$G10*INDEX(Nimenhuuto!$F$9:$F$55,AL$1),IF($C10="m",Kulut!$G10*INDEX(Nimenhuuto!$E$9:$E$55,AL$1),0))))</f>
        <v>0.158536585365854</v>
      </c>
      <c r="AM10" s="45" t="n">
        <f aca="false">IF(AM$6="","",IF(ISBLANK(Kulut!$B10)=1,"",IF($C10="k",Kulut!$G10*INDEX(Nimenhuuto!$F$9:$F$55,AM$1),IF($C10="m",Kulut!$G10*INDEX(Nimenhuuto!$E$9:$E$55,AM$1),0))))</f>
        <v>0.158536585365854</v>
      </c>
      <c r="AN10" s="45" t="n">
        <f aca="false">IF(AN$6="","",IF(ISBLANK(Kulut!$B10)=1,"",IF($C10="k",Kulut!$G10*INDEX(Nimenhuuto!$F$9:$F$55,AN$1),IF($C10="m",Kulut!$G10*INDEX(Nimenhuuto!$E$9:$E$55,AN$1),0))))</f>
        <v>0.158536585365854</v>
      </c>
      <c r="AO10" s="45" t="n">
        <f aca="false">IF(AO$6="","",IF(ISBLANK(Kulut!$B10)=1,"",IF($C10="k",Kulut!$G10*INDEX(Nimenhuuto!$F$9:$F$55,AO$1),IF($C10="m",Kulut!$G10*INDEX(Nimenhuuto!$E$9:$E$55,AO$1),0))))</f>
        <v>0.23780487804878</v>
      </c>
      <c r="AP10" s="45" t="n">
        <f aca="false">IF(AP$6="","",IF(ISBLANK(Kulut!$B10)=1,"",IF($C10="k",Kulut!$G10*INDEX(Nimenhuuto!$F$9:$F$55,AP$1),IF($C10="m",Kulut!$G10*INDEX(Nimenhuuto!$E$9:$E$55,AP$1),0))))</f>
        <v>0.158536585365854</v>
      </c>
      <c r="AQ10" s="45" t="n">
        <f aca="false">IF(AQ$6="","",IF(ISBLANK(Kulut!$B10)=1,"",IF($C10="k",Kulut!$G10*INDEX(Nimenhuuto!$F$9:$F$55,AQ$1),IF($C10="m",Kulut!$G10*INDEX(Nimenhuuto!$E$9:$E$55,AQ$1),0))))</f>
        <v>0.158536585365854</v>
      </c>
      <c r="AR10" s="45" t="n">
        <f aca="false">IF(AR$6="","",IF(ISBLANK(Kulut!$B10)=1,"",IF($C10="k",Kulut!$G10*INDEX(Nimenhuuto!$F$9:$F$55,AR$1),IF($C10="m",Kulut!$G10*INDEX(Nimenhuuto!$E$9:$E$55,AR$1),0))))</f>
        <v>0.158536585365854</v>
      </c>
      <c r="AS10" s="45" t="n">
        <f aca="false">IF(AS$6="","",IF(ISBLANK(Kulut!$B10)=1,"",IF($C10="k",Kulut!$G10*INDEX(Nimenhuuto!$F$9:$F$55,AS$1),IF($C10="m",Kulut!$G10*INDEX(Nimenhuuto!$E$9:$E$55,AS$1),0))))</f>
        <v>0.158536585365854</v>
      </c>
    </row>
    <row r="11" customFormat="false" ht="15" hidden="false" customHeight="false" outlineLevel="0" collapsed="false">
      <c r="A11" s="0" t="n">
        <f aca="false">IF(B11="","",A10+1)</f>
        <v>5</v>
      </c>
      <c r="B11" s="0" t="str">
        <f aca="false">IF(Kulut!B11="","",Kulut!B11)</f>
        <v>Kuivikkeita + WC-paperia +hiiliä + jätesäkkejä</v>
      </c>
      <c r="C11" s="0" t="str">
        <f aca="false">IF(Kulut!C11="","",Kulut!C11)</f>
        <v>m</v>
      </c>
      <c r="D11" s="0" t="n">
        <f aca="false">IF(Kulut!D11="","",Kulut!D11)</f>
        <v>1</v>
      </c>
      <c r="E11" s="0" t="n">
        <f aca="false">IF(Kulut!E11="","",Kulut!E11)</f>
        <v>72.85</v>
      </c>
      <c r="F11" s="3" t="n">
        <f aca="false">IF(Kulut!F11="","",Kulut!F11)</f>
        <v>72.85</v>
      </c>
      <c r="G11" s="30" t="str">
        <f aca="false">IF(Kulut!H11="","",Kulut!H11)</f>
        <v>Tikka Tero</v>
      </c>
      <c r="I11" s="48" t="n">
        <f aca="false">IF(B11="","",SUM(J11:AQ11))</f>
        <v>69.2160504694836</v>
      </c>
      <c r="J11" s="45" t="n">
        <f aca="false">IF(J$6="","",IF(ISBLANK(Kulut!$B11)=1,"",IF($C11="k",Kulut!$G11*INDEX(Nimenhuuto!$F$9:$F$55,J$1),IF($C11="m",Kulut!$G11*INDEX(Nimenhuuto!$E$9:$E$55,J$1),0))))</f>
        <v>0.641285211267606</v>
      </c>
      <c r="K11" s="45" t="n">
        <f aca="false">IF(K$6="","",IF(ISBLANK(Kulut!$B11)=1,"",IF($C11="k",Kulut!$G11*INDEX(Nimenhuuto!$F$9:$F$55,K$1),IF($C11="m",Kulut!$G11*INDEX(Nimenhuuto!$E$9:$E$55,K$1),0))))</f>
        <v>4.91651995305164</v>
      </c>
      <c r="L11" s="45" t="n">
        <f aca="false">IF(L$6="","",IF(ISBLANK(Kulut!$B11)=1,"",IF($C11="k",Kulut!$G11*INDEX(Nimenhuuto!$F$9:$F$55,L$1),IF($C11="m",Kulut!$G11*INDEX(Nimenhuuto!$E$9:$E$55,L$1),0))))</f>
        <v>1.49633215962441</v>
      </c>
      <c r="M11" s="45" t="n">
        <f aca="false">IF(M$6="","",IF(ISBLANK(Kulut!$B11)=1,"",IF($C11="k",Kulut!$G11*INDEX(Nimenhuuto!$F$9:$F$55,M$1),IF($C11="m",Kulut!$G11*INDEX(Nimenhuuto!$E$9:$E$55,M$1),0))))</f>
        <v>2.56514084507042</v>
      </c>
      <c r="N11" s="45" t="n">
        <f aca="false">IF(N$6="","",IF(ISBLANK(Kulut!$B11)=1,"",IF($C11="k",Kulut!$G11*INDEX(Nimenhuuto!$F$9:$F$55,N$1),IF($C11="m",Kulut!$G11*INDEX(Nimenhuuto!$E$9:$E$55,N$1),0))))</f>
        <v>1.06880868544601</v>
      </c>
      <c r="O11" s="45" t="n">
        <f aca="false">IF(O$6="","",IF(ISBLANK(Kulut!$B11)=1,"",IF($C11="k",Kulut!$G11*INDEX(Nimenhuuto!$F$9:$F$55,O$1),IF($C11="m",Kulut!$G11*INDEX(Nimenhuuto!$E$9:$E$55,O$1),0))))</f>
        <v>2.56514084507042</v>
      </c>
      <c r="P11" s="45" t="n">
        <f aca="false">IF(P$6="","",IF(ISBLANK(Kulut!$B11)=1,"",IF($C11="k",Kulut!$G11*INDEX(Nimenhuuto!$F$9:$F$55,P$1),IF($C11="m",Kulut!$G11*INDEX(Nimenhuuto!$E$9:$E$55,P$1),0))))</f>
        <v>1.49633215962441</v>
      </c>
      <c r="Q11" s="45" t="n">
        <f aca="false">IF(Q$6="","",IF(ISBLANK(Kulut!$B11)=1,"",IF($C11="k",Kulut!$G11*INDEX(Nimenhuuto!$F$9:$F$55,Q$1),IF($C11="m",Kulut!$G11*INDEX(Nimenhuuto!$E$9:$E$55,Q$1),0))))</f>
        <v>0.855046948356808</v>
      </c>
      <c r="R11" s="45" t="n">
        <f aca="false">IF(R$6="","",IF(ISBLANK(Kulut!$B11)=1,"",IF($C11="k",Kulut!$G11*INDEX(Nimenhuuto!$F$9:$F$55,R$1),IF($C11="m",Kulut!$G11*INDEX(Nimenhuuto!$E$9:$E$55,R$1),0))))</f>
        <v>1.71009389671362</v>
      </c>
      <c r="S11" s="45" t="n">
        <f aca="false">IF(S$6="","",IF(ISBLANK(Kulut!$B11)=1,"",IF($C11="k",Kulut!$G11*INDEX(Nimenhuuto!$F$9:$F$55,S$1),IF($C11="m",Kulut!$G11*INDEX(Nimenhuuto!$E$9:$E$55,S$1),0))))</f>
        <v>1.49633215962441</v>
      </c>
      <c r="T11" s="45" t="n">
        <f aca="false">IF(T$6="","",IF(ISBLANK(Kulut!$B11)=1,"",IF($C11="k",Kulut!$G11*INDEX(Nimenhuuto!$F$9:$F$55,T$1),IF($C11="m",Kulut!$G11*INDEX(Nimenhuuto!$E$9:$E$55,T$1),0))))</f>
        <v>1.06880868544601</v>
      </c>
      <c r="U11" s="45" t="n">
        <f aca="false">IF(U$6="","",IF(ISBLANK(Kulut!$B11)=1,"",IF($C11="k",Kulut!$G11*INDEX(Nimenhuuto!$F$9:$F$55,U$1),IF($C11="m",Kulut!$G11*INDEX(Nimenhuuto!$E$9:$E$55,U$1),0))))</f>
        <v>4.10422535211268</v>
      </c>
      <c r="V11" s="45" t="n">
        <f aca="false">IF(V$6="","",IF(ISBLANK(Kulut!$B11)=1,"",IF($C11="k",Kulut!$G11*INDEX(Nimenhuuto!$F$9:$F$55,V$1),IF($C11="m",Kulut!$G11*INDEX(Nimenhuuto!$E$9:$E$55,V$1),0))))</f>
        <v>2.77890258215962</v>
      </c>
      <c r="W11" s="45" t="n">
        <f aca="false">IF(W$6="","",IF(ISBLANK(Kulut!$B11)=1,"",IF($C11="k",Kulut!$G11*INDEX(Nimenhuuto!$F$9:$F$55,W$1),IF($C11="m",Kulut!$G11*INDEX(Nimenhuuto!$E$9:$E$55,W$1),0))))</f>
        <v>1.06880868544601</v>
      </c>
      <c r="X11" s="45" t="n">
        <f aca="false">IF(X$6="","",IF(ISBLANK(Kulut!$B11)=1,"",IF($C11="k",Kulut!$G11*INDEX(Nimenhuuto!$F$9:$F$55,X$1),IF($C11="m",Kulut!$G11*INDEX(Nimenhuuto!$E$9:$E$55,X$1),0))))</f>
        <v>3.63394953051643</v>
      </c>
      <c r="Y11" s="45" t="n">
        <f aca="false">IF(Y$6="","",IF(ISBLANK(Kulut!$B11)=1,"",IF($C11="k",Kulut!$G11*INDEX(Nimenhuuto!$F$9:$F$55,Y$1),IF($C11="m",Kulut!$G11*INDEX(Nimenhuuto!$E$9:$E$55,Y$1),0))))</f>
        <v>0.427523474178404</v>
      </c>
      <c r="Z11" s="45" t="n">
        <f aca="false">IF(Z$6="","",IF(ISBLANK(Kulut!$B11)=1,"",IF($C11="k",Kulut!$G11*INDEX(Nimenhuuto!$F$9:$F$55,Z$1),IF($C11="m",Kulut!$G11*INDEX(Nimenhuuto!$E$9:$E$55,Z$1),0))))</f>
        <v>1.06880868544601</v>
      </c>
      <c r="AA11" s="45" t="n">
        <f aca="false">IF(AA$6="","",IF(ISBLANK(Kulut!$B11)=1,"",IF($C11="k",Kulut!$G11*INDEX(Nimenhuuto!$F$9:$F$55,AA$1),IF($C11="m",Kulut!$G11*INDEX(Nimenhuuto!$E$9:$E$55,AA$1),0))))</f>
        <v>2.77890258215962</v>
      </c>
      <c r="AB11" s="45" t="n">
        <f aca="false">IF(AB$6="","",IF(ISBLANK(Kulut!$B11)=1,"",IF($C11="k",Kulut!$G11*INDEX(Nimenhuuto!$F$9:$F$55,AB$1),IF($C11="m",Kulut!$G11*INDEX(Nimenhuuto!$E$9:$E$55,AB$1),0))))</f>
        <v>0.641285211267606</v>
      </c>
      <c r="AC11" s="45" t="n">
        <f aca="false">IF(AC$6="","",IF(ISBLANK(Kulut!$B11)=1,"",IF($C11="k",Kulut!$G11*INDEX(Nimenhuuto!$F$9:$F$55,AC$1),IF($C11="m",Kulut!$G11*INDEX(Nimenhuuto!$E$9:$E$55,AC$1),0))))</f>
        <v>1.28257042253521</v>
      </c>
      <c r="AD11" s="45" t="n">
        <f aca="false">IF(AD$6="","",IF(ISBLANK(Kulut!$B11)=1,"",IF($C11="k",Kulut!$G11*INDEX(Nimenhuuto!$F$9:$F$55,AD$1),IF($C11="m",Kulut!$G11*INDEX(Nimenhuuto!$E$9:$E$55,AD$1),0))))</f>
        <v>0.641285211267606</v>
      </c>
      <c r="AE11" s="45" t="n">
        <f aca="false">IF(AE$6="","",IF(ISBLANK(Kulut!$B11)=1,"",IF($C11="k",Kulut!$G11*INDEX(Nimenhuuto!$F$9:$F$55,AE$1),IF($C11="m",Kulut!$G11*INDEX(Nimenhuuto!$E$9:$E$55,AE$1),0))))</f>
        <v>1.71009389671362</v>
      </c>
      <c r="AF11" s="45" t="n">
        <f aca="false">IF(AF$6="","",IF(ISBLANK(Kulut!$B11)=1,"",IF($C11="k",Kulut!$G11*INDEX(Nimenhuuto!$F$9:$F$55,AF$1),IF($C11="m",Kulut!$G11*INDEX(Nimenhuuto!$E$9:$E$55,AF$1),0))))</f>
        <v>4.31798708920188</v>
      </c>
      <c r="AG11" s="45" t="n">
        <f aca="false">IF(AG$6="","",IF(ISBLANK(Kulut!$B11)=1,"",IF($C11="k",Kulut!$G11*INDEX(Nimenhuuto!$F$9:$F$55,AG$1),IF($C11="m",Kulut!$G11*INDEX(Nimenhuuto!$E$9:$E$55,AG$1),0))))</f>
        <v>1.71009389671362</v>
      </c>
      <c r="AH11" s="45" t="n">
        <f aca="false">IF(AH$6="","",IF(ISBLANK(Kulut!$B11)=1,"",IF($C11="k",Kulut!$G11*INDEX(Nimenhuuto!$F$9:$F$55,AH$1),IF($C11="m",Kulut!$G11*INDEX(Nimenhuuto!$E$9:$E$55,AH$1),0))))</f>
        <v>4.27523474178404</v>
      </c>
      <c r="AI11" s="45" t="n">
        <f aca="false">IF(AI$6="","",IF(ISBLANK(Kulut!$B11)=1,"",IF($C11="k",Kulut!$G11*INDEX(Nimenhuuto!$F$9:$F$55,AI$1),IF($C11="m",Kulut!$G11*INDEX(Nimenhuuto!$E$9:$E$55,AI$1),0))))</f>
        <v>3.07816901408451</v>
      </c>
      <c r="AJ11" s="45" t="n">
        <f aca="false">IF(AJ$6="","",IF(ISBLANK(Kulut!$B11)=1,"",IF($C11="k",Kulut!$G11*INDEX(Nimenhuuto!$F$9:$F$55,AJ$1),IF($C11="m",Kulut!$G11*INDEX(Nimenhuuto!$E$9:$E$55,AJ$1),0))))</f>
        <v>2.56514084507042</v>
      </c>
      <c r="AK11" s="45" t="n">
        <f aca="false">IF(AK$6="","",IF(ISBLANK(Kulut!$B11)=1,"",IF($C11="k",Kulut!$G11*INDEX(Nimenhuuto!$F$9:$F$55,AK$1),IF($C11="m",Kulut!$G11*INDEX(Nimenhuuto!$E$9:$E$55,AK$1),0))))</f>
        <v>1.06880868544601</v>
      </c>
      <c r="AL11" s="45" t="n">
        <f aca="false">IF(AL$6="","",IF(ISBLANK(Kulut!$B11)=1,"",IF($C11="k",Kulut!$G11*INDEX(Nimenhuuto!$F$9:$F$55,AL$1),IF($C11="m",Kulut!$G11*INDEX(Nimenhuuto!$E$9:$E$55,AL$1),0))))</f>
        <v>4.27523474178404</v>
      </c>
      <c r="AM11" s="45" t="n">
        <f aca="false">IF(AM$6="","",IF(ISBLANK(Kulut!$B11)=1,"",IF($C11="k",Kulut!$G11*INDEX(Nimenhuuto!$F$9:$F$55,AM$1),IF($C11="m",Kulut!$G11*INDEX(Nimenhuuto!$E$9:$E$55,AM$1),0))))</f>
        <v>2.13761737089202</v>
      </c>
      <c r="AN11" s="45" t="n">
        <f aca="false">IF(AN$6="","",IF(ISBLANK(Kulut!$B11)=1,"",IF($C11="k",Kulut!$G11*INDEX(Nimenhuuto!$F$9:$F$55,AN$1),IF($C11="m",Kulut!$G11*INDEX(Nimenhuuto!$E$9:$E$55,AN$1),0))))</f>
        <v>1.92385563380282</v>
      </c>
      <c r="AO11" s="45" t="n">
        <f aca="false">IF(AO$6="","",IF(ISBLANK(Kulut!$B11)=1,"",IF($C11="k",Kulut!$G11*INDEX(Nimenhuuto!$F$9:$F$55,AO$1),IF($C11="m",Kulut!$G11*INDEX(Nimenhuuto!$E$9:$E$55,AO$1),0))))</f>
        <v>1.28257042253521</v>
      </c>
      <c r="AP11" s="45" t="n">
        <f aca="false">IF(AP$6="","",IF(ISBLANK(Kulut!$B11)=1,"",IF($C11="k",Kulut!$G11*INDEX(Nimenhuuto!$F$9:$F$55,AP$1),IF($C11="m",Kulut!$G11*INDEX(Nimenhuuto!$E$9:$E$55,AP$1),0))))</f>
        <v>1.28257042253521</v>
      </c>
      <c r="AQ11" s="45" t="n">
        <f aca="false">IF(AQ$6="","",IF(ISBLANK(Kulut!$B11)=1,"",IF($C11="k",Kulut!$G11*INDEX(Nimenhuuto!$F$9:$F$55,AQ$1),IF($C11="m",Kulut!$G11*INDEX(Nimenhuuto!$E$9:$E$55,AQ$1),0))))</f>
        <v>1.28257042253521</v>
      </c>
      <c r="AR11" s="45" t="n">
        <f aca="false">IF(AR$6="","",IF(ISBLANK(Kulut!$B11)=1,"",IF($C11="k",Kulut!$G11*INDEX(Nimenhuuto!$F$9:$F$55,AR$1),IF($C11="m",Kulut!$G11*INDEX(Nimenhuuto!$E$9:$E$55,AR$1),0))))</f>
        <v>1.71009389671362</v>
      </c>
      <c r="AS11" s="45" t="n">
        <f aca="false">IF(AS$6="","",IF(ISBLANK(Kulut!$B11)=1,"",IF($C11="k",Kulut!$G11*INDEX(Nimenhuuto!$F$9:$F$55,AS$1),IF($C11="m",Kulut!$G11*INDEX(Nimenhuuto!$E$9:$E$55,AS$1),0))))</f>
        <v>1.92385563380282</v>
      </c>
    </row>
    <row r="12" customFormat="false" ht="15" hidden="false" customHeight="false" outlineLevel="0" collapsed="false">
      <c r="A12" s="0" t="n">
        <f aca="false">IF(B12="","",A11+1)</f>
        <v>6</v>
      </c>
      <c r="B12" s="0" t="str">
        <f aca="false">IF(Kulut!B12="","",Kulut!B12)</f>
        <v>Jätehuoltosopimus</v>
      </c>
      <c r="C12" s="0" t="str">
        <f aca="false">IF(Kulut!C12="","",Kulut!C12)</f>
        <v>k</v>
      </c>
      <c r="D12" s="0" t="n">
        <f aca="false">IF(Kulut!D12="","",Kulut!D12)</f>
        <v>1</v>
      </c>
      <c r="E12" s="0" t="n">
        <f aca="false">IF(Kulut!E12="","",Kulut!E12)</f>
        <v>199.09</v>
      </c>
      <c r="F12" s="3" t="n">
        <f aca="false">IF(Kulut!F12="","",Kulut!F12)</f>
        <v>199.09</v>
      </c>
      <c r="G12" s="30" t="str">
        <f aca="false">IF(Kulut!H12="","",Kulut!H12)</f>
        <v>Averbach Jani</v>
      </c>
      <c r="I12" s="48" t="n">
        <f aca="false">IF(B12="","",SUM(J12:AQ12))</f>
        <v>189.378292682927</v>
      </c>
      <c r="J12" s="45" t="n">
        <f aca="false">IF(J$6="","",IF(ISBLANK(Kulut!$B12)=1,"",IF($C12="k",Kulut!$G12*INDEX(Nimenhuuto!$F$9:$F$55,J$1),IF($C12="m",Kulut!$G12*INDEX(Nimenhuuto!$E$9:$E$55,J$1),0))))</f>
        <v>4.85585365853659</v>
      </c>
      <c r="K12" s="45" t="n">
        <f aca="false">IF(K$6="","",IF(ISBLANK(Kulut!$B12)=1,"",IF($C12="k",Kulut!$G12*INDEX(Nimenhuuto!$F$9:$F$55,K$1),IF($C12="m",Kulut!$G12*INDEX(Nimenhuuto!$E$9:$E$55,K$1),0))))</f>
        <v>4.85585365853659</v>
      </c>
      <c r="L12" s="45" t="n">
        <f aca="false">IF(L$6="","",IF(ISBLANK(Kulut!$B12)=1,"",IF($C12="k",Kulut!$G12*INDEX(Nimenhuuto!$F$9:$F$55,L$1),IF($C12="m",Kulut!$G12*INDEX(Nimenhuuto!$E$9:$E$55,L$1),0))))</f>
        <v>4.85585365853659</v>
      </c>
      <c r="M12" s="45" t="n">
        <f aca="false">IF(M$6="","",IF(ISBLANK(Kulut!$B12)=1,"",IF($C12="k",Kulut!$G12*INDEX(Nimenhuuto!$F$9:$F$55,M$1),IF($C12="m",Kulut!$G12*INDEX(Nimenhuuto!$E$9:$E$55,M$1),0))))</f>
        <v>4.85585365853659</v>
      </c>
      <c r="N12" s="45" t="n">
        <f aca="false">IF(N$6="","",IF(ISBLANK(Kulut!$B12)=1,"",IF($C12="k",Kulut!$G12*INDEX(Nimenhuuto!$F$9:$F$55,N$1),IF($C12="m",Kulut!$G12*INDEX(Nimenhuuto!$E$9:$E$55,N$1),0))))</f>
        <v>4.85585365853659</v>
      </c>
      <c r="O12" s="45" t="n">
        <f aca="false">IF(O$6="","",IF(ISBLANK(Kulut!$B12)=1,"",IF($C12="k",Kulut!$G12*INDEX(Nimenhuuto!$F$9:$F$55,O$1),IF($C12="m",Kulut!$G12*INDEX(Nimenhuuto!$E$9:$E$55,O$1),0))))</f>
        <v>4.85585365853659</v>
      </c>
      <c r="P12" s="45" t="n">
        <f aca="false">IF(P$6="","",IF(ISBLANK(Kulut!$B12)=1,"",IF($C12="k",Kulut!$G12*INDEX(Nimenhuuto!$F$9:$F$55,P$1),IF($C12="m",Kulut!$G12*INDEX(Nimenhuuto!$E$9:$E$55,P$1),0))))</f>
        <v>4.85585365853659</v>
      </c>
      <c r="Q12" s="45" t="n">
        <f aca="false">IF(Q$6="","",IF(ISBLANK(Kulut!$B12)=1,"",IF($C12="k",Kulut!$G12*INDEX(Nimenhuuto!$F$9:$F$55,Q$1),IF($C12="m",Kulut!$G12*INDEX(Nimenhuuto!$E$9:$E$55,Q$1),0))))</f>
        <v>4.85585365853659</v>
      </c>
      <c r="R12" s="45" t="n">
        <f aca="false">IF(R$6="","",IF(ISBLANK(Kulut!$B12)=1,"",IF($C12="k",Kulut!$G12*INDEX(Nimenhuuto!$F$9:$F$55,R$1),IF($C12="m",Kulut!$G12*INDEX(Nimenhuuto!$E$9:$E$55,R$1),0))))</f>
        <v>4.85585365853659</v>
      </c>
      <c r="S12" s="45" t="n">
        <f aca="false">IF(S$6="","",IF(ISBLANK(Kulut!$B12)=1,"",IF($C12="k",Kulut!$G12*INDEX(Nimenhuuto!$F$9:$F$55,S$1),IF($C12="m",Kulut!$G12*INDEX(Nimenhuuto!$E$9:$E$55,S$1),0))))</f>
        <v>4.85585365853659</v>
      </c>
      <c r="T12" s="45" t="n">
        <f aca="false">IF(T$6="","",IF(ISBLANK(Kulut!$B12)=1,"",IF($C12="k",Kulut!$G12*INDEX(Nimenhuuto!$F$9:$F$55,T$1),IF($C12="m",Kulut!$G12*INDEX(Nimenhuuto!$E$9:$E$55,T$1),0))))</f>
        <v>4.85585365853659</v>
      </c>
      <c r="U12" s="45" t="n">
        <f aca="false">IF(U$6="","",IF(ISBLANK(Kulut!$B12)=1,"",IF($C12="k",Kulut!$G12*INDEX(Nimenhuuto!$F$9:$F$55,U$1),IF($C12="m",Kulut!$G12*INDEX(Nimenhuuto!$E$9:$E$55,U$1),0))))</f>
        <v>16.995487804878</v>
      </c>
      <c r="V12" s="45" t="n">
        <f aca="false">IF(V$6="","",IF(ISBLANK(Kulut!$B12)=1,"",IF($C12="k",Kulut!$G12*INDEX(Nimenhuuto!$F$9:$F$55,V$1),IF($C12="m",Kulut!$G12*INDEX(Nimenhuuto!$E$9:$E$55,V$1),0))))</f>
        <v>4.85585365853659</v>
      </c>
      <c r="W12" s="45" t="n">
        <f aca="false">IF(W$6="","",IF(ISBLANK(Kulut!$B12)=1,"",IF($C12="k",Kulut!$G12*INDEX(Nimenhuuto!$F$9:$F$55,W$1),IF($C12="m",Kulut!$G12*INDEX(Nimenhuuto!$E$9:$E$55,W$1),0))))</f>
        <v>4.85585365853659</v>
      </c>
      <c r="X12" s="45" t="n">
        <f aca="false">IF(X$6="","",IF(ISBLANK(Kulut!$B12)=1,"",IF($C12="k",Kulut!$G12*INDEX(Nimenhuuto!$F$9:$F$55,X$1),IF($C12="m",Kulut!$G12*INDEX(Nimenhuuto!$E$9:$E$55,X$1),0))))</f>
        <v>4.85585365853659</v>
      </c>
      <c r="Y12" s="45" t="n">
        <f aca="false">IF(Y$6="","",IF(ISBLANK(Kulut!$B12)=1,"",IF($C12="k",Kulut!$G12*INDEX(Nimenhuuto!$F$9:$F$55,Y$1),IF($C12="m",Kulut!$G12*INDEX(Nimenhuuto!$E$9:$E$55,Y$1),0))))</f>
        <v>4.85585365853659</v>
      </c>
      <c r="Z12" s="45" t="n">
        <f aca="false">IF(Z$6="","",IF(ISBLANK(Kulut!$B12)=1,"",IF($C12="k",Kulut!$G12*INDEX(Nimenhuuto!$F$9:$F$55,Z$1),IF($C12="m",Kulut!$G12*INDEX(Nimenhuuto!$E$9:$E$55,Z$1),0))))</f>
        <v>4.85585365853659</v>
      </c>
      <c r="AA12" s="45" t="n">
        <f aca="false">IF(AA$6="","",IF(ISBLANK(Kulut!$B12)=1,"",IF($C12="k",Kulut!$G12*INDEX(Nimenhuuto!$F$9:$F$55,AA$1),IF($C12="m",Kulut!$G12*INDEX(Nimenhuuto!$E$9:$E$55,AA$1),0))))</f>
        <v>4.85585365853659</v>
      </c>
      <c r="AB12" s="45" t="n">
        <f aca="false">IF(AB$6="","",IF(ISBLANK(Kulut!$B12)=1,"",IF($C12="k",Kulut!$G12*INDEX(Nimenhuuto!$F$9:$F$55,AB$1),IF($C12="m",Kulut!$G12*INDEX(Nimenhuuto!$E$9:$E$55,AB$1),0))))</f>
        <v>4.85585365853659</v>
      </c>
      <c r="AC12" s="45" t="n">
        <f aca="false">IF(AC$6="","",IF(ISBLANK(Kulut!$B12)=1,"",IF($C12="k",Kulut!$G12*INDEX(Nimenhuuto!$F$9:$F$55,AC$1),IF($C12="m",Kulut!$G12*INDEX(Nimenhuuto!$E$9:$E$55,AC$1),0))))</f>
        <v>4.85585365853659</v>
      </c>
      <c r="AD12" s="45" t="n">
        <f aca="false">IF(AD$6="","",IF(ISBLANK(Kulut!$B12)=1,"",IF($C12="k",Kulut!$G12*INDEX(Nimenhuuto!$F$9:$F$55,AD$1),IF($C12="m",Kulut!$G12*INDEX(Nimenhuuto!$E$9:$E$55,AD$1),0))))</f>
        <v>4.85585365853659</v>
      </c>
      <c r="AE12" s="45" t="n">
        <f aca="false">IF(AE$6="","",IF(ISBLANK(Kulut!$B12)=1,"",IF($C12="k",Kulut!$G12*INDEX(Nimenhuuto!$F$9:$F$55,AE$1),IF($C12="m",Kulut!$G12*INDEX(Nimenhuuto!$E$9:$E$55,AE$1),0))))</f>
        <v>4.85585365853659</v>
      </c>
      <c r="AF12" s="45" t="n">
        <f aca="false">IF(AF$6="","",IF(ISBLANK(Kulut!$B12)=1,"",IF($C12="k",Kulut!$G12*INDEX(Nimenhuuto!$F$9:$F$55,AF$1),IF($C12="m",Kulut!$G12*INDEX(Nimenhuuto!$E$9:$E$55,AF$1),0))))</f>
        <v>7.28378048780488</v>
      </c>
      <c r="AG12" s="45" t="n">
        <f aca="false">IF(AG$6="","",IF(ISBLANK(Kulut!$B12)=1,"",IF($C12="k",Kulut!$G12*INDEX(Nimenhuuto!$F$9:$F$55,AG$1),IF($C12="m",Kulut!$G12*INDEX(Nimenhuuto!$E$9:$E$55,AG$1),0))))</f>
        <v>4.85585365853659</v>
      </c>
      <c r="AH12" s="45" t="n">
        <f aca="false">IF(AH$6="","",IF(ISBLANK(Kulut!$B12)=1,"",IF($C12="k",Kulut!$G12*INDEX(Nimenhuuto!$F$9:$F$55,AH$1),IF($C12="m",Kulut!$G12*INDEX(Nimenhuuto!$E$9:$E$55,AH$1),0))))</f>
        <v>4.85585365853659</v>
      </c>
      <c r="AI12" s="45" t="n">
        <f aca="false">IF(AI$6="","",IF(ISBLANK(Kulut!$B12)=1,"",IF($C12="k",Kulut!$G12*INDEX(Nimenhuuto!$F$9:$F$55,AI$1),IF($C12="m",Kulut!$G12*INDEX(Nimenhuuto!$E$9:$E$55,AI$1),0))))</f>
        <v>12.1396341463415</v>
      </c>
      <c r="AJ12" s="45" t="n">
        <f aca="false">IF(AJ$6="","",IF(ISBLANK(Kulut!$B12)=1,"",IF($C12="k",Kulut!$G12*INDEX(Nimenhuuto!$F$9:$F$55,AJ$1),IF($C12="m",Kulut!$G12*INDEX(Nimenhuuto!$E$9:$E$55,AJ$1),0))))</f>
        <v>4.85585365853659</v>
      </c>
      <c r="AK12" s="45" t="n">
        <f aca="false">IF(AK$6="","",IF(ISBLANK(Kulut!$B12)=1,"",IF($C12="k",Kulut!$G12*INDEX(Nimenhuuto!$F$9:$F$55,AK$1),IF($C12="m",Kulut!$G12*INDEX(Nimenhuuto!$E$9:$E$55,AK$1),0))))</f>
        <v>4.85585365853659</v>
      </c>
      <c r="AL12" s="45" t="n">
        <f aca="false">IF(AL$6="","",IF(ISBLANK(Kulut!$B12)=1,"",IF($C12="k",Kulut!$G12*INDEX(Nimenhuuto!$F$9:$F$55,AL$1),IF($C12="m",Kulut!$G12*INDEX(Nimenhuuto!$E$9:$E$55,AL$1),0))))</f>
        <v>4.85585365853659</v>
      </c>
      <c r="AM12" s="45" t="n">
        <f aca="false">IF(AM$6="","",IF(ISBLANK(Kulut!$B12)=1,"",IF($C12="k",Kulut!$G12*INDEX(Nimenhuuto!$F$9:$F$55,AM$1),IF($C12="m",Kulut!$G12*INDEX(Nimenhuuto!$E$9:$E$55,AM$1),0))))</f>
        <v>4.85585365853659</v>
      </c>
      <c r="AN12" s="45" t="n">
        <f aca="false">IF(AN$6="","",IF(ISBLANK(Kulut!$B12)=1,"",IF($C12="k",Kulut!$G12*INDEX(Nimenhuuto!$F$9:$F$55,AN$1),IF($C12="m",Kulut!$G12*INDEX(Nimenhuuto!$E$9:$E$55,AN$1),0))))</f>
        <v>4.85585365853659</v>
      </c>
      <c r="AO12" s="45" t="n">
        <f aca="false">IF(AO$6="","",IF(ISBLANK(Kulut!$B12)=1,"",IF($C12="k",Kulut!$G12*INDEX(Nimenhuuto!$F$9:$F$55,AO$1),IF($C12="m",Kulut!$G12*INDEX(Nimenhuuto!$E$9:$E$55,AO$1),0))))</f>
        <v>7.28378048780488</v>
      </c>
      <c r="AP12" s="45" t="n">
        <f aca="false">IF(AP$6="","",IF(ISBLANK(Kulut!$B12)=1,"",IF($C12="k",Kulut!$G12*INDEX(Nimenhuuto!$F$9:$F$55,AP$1),IF($C12="m",Kulut!$G12*INDEX(Nimenhuuto!$E$9:$E$55,AP$1),0))))</f>
        <v>4.85585365853659</v>
      </c>
      <c r="AQ12" s="45" t="n">
        <f aca="false">IF(AQ$6="","",IF(ISBLANK(Kulut!$B12)=1,"",IF($C12="k",Kulut!$G12*INDEX(Nimenhuuto!$F$9:$F$55,AQ$1),IF($C12="m",Kulut!$G12*INDEX(Nimenhuuto!$E$9:$E$55,AQ$1),0))))</f>
        <v>4.85585365853659</v>
      </c>
      <c r="AR12" s="45" t="n">
        <f aca="false">IF(AR$6="","",IF(ISBLANK(Kulut!$B12)=1,"",IF($C12="k",Kulut!$G12*INDEX(Nimenhuuto!$F$9:$F$55,AR$1),IF($C12="m",Kulut!$G12*INDEX(Nimenhuuto!$E$9:$E$55,AR$1),0))))</f>
        <v>4.85585365853659</v>
      </c>
      <c r="AS12" s="45" t="n">
        <f aca="false">IF(AS$6="","",IF(ISBLANK(Kulut!$B12)=1,"",IF($C12="k",Kulut!$G12*INDEX(Nimenhuuto!$F$9:$F$55,AS$1),IF($C12="m",Kulut!$G12*INDEX(Nimenhuuto!$E$9:$E$55,AS$1),0))))</f>
        <v>4.85585365853659</v>
      </c>
    </row>
    <row r="13" customFormat="false" ht="15" hidden="false" customHeight="false" outlineLevel="0" collapsed="false">
      <c r="A13" s="0" t="n">
        <f aca="false">IF(B13="","",A12+1)</f>
        <v>7</v>
      </c>
      <c r="B13" s="0" t="str">
        <f aca="false">IF(Kulut!B13="","",Kulut!B13)</f>
        <v>Hinkin löpöt</v>
      </c>
      <c r="C13" s="0" t="str">
        <f aca="false">IF(Kulut!C13="","",Kulut!C13)</f>
        <v>k</v>
      </c>
      <c r="D13" s="0" t="n">
        <f aca="false">IF(Kulut!D13="","",Kulut!D13)</f>
        <v>1</v>
      </c>
      <c r="E13" s="0" t="n">
        <f aca="false">IF(Kulut!E13="","",Kulut!E13)</f>
        <v>165.59</v>
      </c>
      <c r="F13" s="3" t="n">
        <f aca="false">IF(Kulut!F13="","",Kulut!F13)</f>
        <v>165.59</v>
      </c>
      <c r="G13" s="30" t="str">
        <f aca="false">IF(Kulut!H13="","",Kulut!H13)</f>
        <v>Averbach Jani</v>
      </c>
      <c r="I13" s="48" t="n">
        <f aca="false">IF(B13="","",SUM(J13:AQ13))</f>
        <v>157.51243902439</v>
      </c>
      <c r="J13" s="45" t="n">
        <f aca="false">IF(J$6="","",IF(ISBLANK(Kulut!$B13)=1,"",IF($C13="k",Kulut!$G13*INDEX(Nimenhuuto!$F$9:$F$55,J$1),IF($C13="m",Kulut!$G13*INDEX(Nimenhuuto!$E$9:$E$55,J$1),0))))</f>
        <v>4.03878048780488</v>
      </c>
      <c r="K13" s="45" t="n">
        <f aca="false">IF(K$6="","",IF(ISBLANK(Kulut!$B13)=1,"",IF($C13="k",Kulut!$G13*INDEX(Nimenhuuto!$F$9:$F$55,K$1),IF($C13="m",Kulut!$G13*INDEX(Nimenhuuto!$E$9:$E$55,K$1),0))))</f>
        <v>4.03878048780488</v>
      </c>
      <c r="L13" s="45" t="n">
        <f aca="false">IF(L$6="","",IF(ISBLANK(Kulut!$B13)=1,"",IF($C13="k",Kulut!$G13*INDEX(Nimenhuuto!$F$9:$F$55,L$1),IF($C13="m",Kulut!$G13*INDEX(Nimenhuuto!$E$9:$E$55,L$1),0))))</f>
        <v>4.03878048780488</v>
      </c>
      <c r="M13" s="45" t="n">
        <f aca="false">IF(M$6="","",IF(ISBLANK(Kulut!$B13)=1,"",IF($C13="k",Kulut!$G13*INDEX(Nimenhuuto!$F$9:$F$55,M$1),IF($C13="m",Kulut!$G13*INDEX(Nimenhuuto!$E$9:$E$55,M$1),0))))</f>
        <v>4.03878048780488</v>
      </c>
      <c r="N13" s="45" t="n">
        <f aca="false">IF(N$6="","",IF(ISBLANK(Kulut!$B13)=1,"",IF($C13="k",Kulut!$G13*INDEX(Nimenhuuto!$F$9:$F$55,N$1),IF($C13="m",Kulut!$G13*INDEX(Nimenhuuto!$E$9:$E$55,N$1),0))))</f>
        <v>4.03878048780488</v>
      </c>
      <c r="O13" s="45" t="n">
        <f aca="false">IF(O$6="","",IF(ISBLANK(Kulut!$B13)=1,"",IF($C13="k",Kulut!$G13*INDEX(Nimenhuuto!$F$9:$F$55,O$1),IF($C13="m",Kulut!$G13*INDEX(Nimenhuuto!$E$9:$E$55,O$1),0))))</f>
        <v>4.03878048780488</v>
      </c>
      <c r="P13" s="45" t="n">
        <f aca="false">IF(P$6="","",IF(ISBLANK(Kulut!$B13)=1,"",IF($C13="k",Kulut!$G13*INDEX(Nimenhuuto!$F$9:$F$55,P$1),IF($C13="m",Kulut!$G13*INDEX(Nimenhuuto!$E$9:$E$55,P$1),0))))</f>
        <v>4.03878048780488</v>
      </c>
      <c r="Q13" s="45" t="n">
        <f aca="false">IF(Q$6="","",IF(ISBLANK(Kulut!$B13)=1,"",IF($C13="k",Kulut!$G13*INDEX(Nimenhuuto!$F$9:$F$55,Q$1),IF($C13="m",Kulut!$G13*INDEX(Nimenhuuto!$E$9:$E$55,Q$1),0))))</f>
        <v>4.03878048780488</v>
      </c>
      <c r="R13" s="45" t="n">
        <f aca="false">IF(R$6="","",IF(ISBLANK(Kulut!$B13)=1,"",IF($C13="k",Kulut!$G13*INDEX(Nimenhuuto!$F$9:$F$55,R$1),IF($C13="m",Kulut!$G13*INDEX(Nimenhuuto!$E$9:$E$55,R$1),0))))</f>
        <v>4.03878048780488</v>
      </c>
      <c r="S13" s="45" t="n">
        <f aca="false">IF(S$6="","",IF(ISBLANK(Kulut!$B13)=1,"",IF($C13="k",Kulut!$G13*INDEX(Nimenhuuto!$F$9:$F$55,S$1),IF($C13="m",Kulut!$G13*INDEX(Nimenhuuto!$E$9:$E$55,S$1),0))))</f>
        <v>4.03878048780488</v>
      </c>
      <c r="T13" s="45" t="n">
        <f aca="false">IF(T$6="","",IF(ISBLANK(Kulut!$B13)=1,"",IF($C13="k",Kulut!$G13*INDEX(Nimenhuuto!$F$9:$F$55,T$1),IF($C13="m",Kulut!$G13*INDEX(Nimenhuuto!$E$9:$E$55,T$1),0))))</f>
        <v>4.03878048780488</v>
      </c>
      <c r="U13" s="45" t="n">
        <f aca="false">IF(U$6="","",IF(ISBLANK(Kulut!$B13)=1,"",IF($C13="k",Kulut!$G13*INDEX(Nimenhuuto!$F$9:$F$55,U$1),IF($C13="m",Kulut!$G13*INDEX(Nimenhuuto!$E$9:$E$55,U$1),0))))</f>
        <v>14.1357317073171</v>
      </c>
      <c r="V13" s="45" t="n">
        <f aca="false">IF(V$6="","",IF(ISBLANK(Kulut!$B13)=1,"",IF($C13="k",Kulut!$G13*INDEX(Nimenhuuto!$F$9:$F$55,V$1),IF($C13="m",Kulut!$G13*INDEX(Nimenhuuto!$E$9:$E$55,V$1),0))))</f>
        <v>4.03878048780488</v>
      </c>
      <c r="W13" s="45" t="n">
        <f aca="false">IF(W$6="","",IF(ISBLANK(Kulut!$B13)=1,"",IF($C13="k",Kulut!$G13*INDEX(Nimenhuuto!$F$9:$F$55,W$1),IF($C13="m",Kulut!$G13*INDEX(Nimenhuuto!$E$9:$E$55,W$1),0))))</f>
        <v>4.03878048780488</v>
      </c>
      <c r="X13" s="45" t="n">
        <f aca="false">IF(X$6="","",IF(ISBLANK(Kulut!$B13)=1,"",IF($C13="k",Kulut!$G13*INDEX(Nimenhuuto!$F$9:$F$55,X$1),IF($C13="m",Kulut!$G13*INDEX(Nimenhuuto!$E$9:$E$55,X$1),0))))</f>
        <v>4.03878048780488</v>
      </c>
      <c r="Y13" s="45" t="n">
        <f aca="false">IF(Y$6="","",IF(ISBLANK(Kulut!$B13)=1,"",IF($C13="k",Kulut!$G13*INDEX(Nimenhuuto!$F$9:$F$55,Y$1),IF($C13="m",Kulut!$G13*INDEX(Nimenhuuto!$E$9:$E$55,Y$1),0))))</f>
        <v>4.03878048780488</v>
      </c>
      <c r="Z13" s="45" t="n">
        <f aca="false">IF(Z$6="","",IF(ISBLANK(Kulut!$B13)=1,"",IF($C13="k",Kulut!$G13*INDEX(Nimenhuuto!$F$9:$F$55,Z$1),IF($C13="m",Kulut!$G13*INDEX(Nimenhuuto!$E$9:$E$55,Z$1),0))))</f>
        <v>4.03878048780488</v>
      </c>
      <c r="AA13" s="45" t="n">
        <f aca="false">IF(AA$6="","",IF(ISBLANK(Kulut!$B13)=1,"",IF($C13="k",Kulut!$G13*INDEX(Nimenhuuto!$F$9:$F$55,AA$1),IF($C13="m",Kulut!$G13*INDEX(Nimenhuuto!$E$9:$E$55,AA$1),0))))</f>
        <v>4.03878048780488</v>
      </c>
      <c r="AB13" s="45" t="n">
        <f aca="false">IF(AB$6="","",IF(ISBLANK(Kulut!$B13)=1,"",IF($C13="k",Kulut!$G13*INDEX(Nimenhuuto!$F$9:$F$55,AB$1),IF($C13="m",Kulut!$G13*INDEX(Nimenhuuto!$E$9:$E$55,AB$1),0))))</f>
        <v>4.03878048780488</v>
      </c>
      <c r="AC13" s="45" t="n">
        <f aca="false">IF(AC$6="","",IF(ISBLANK(Kulut!$B13)=1,"",IF($C13="k",Kulut!$G13*INDEX(Nimenhuuto!$F$9:$F$55,AC$1),IF($C13="m",Kulut!$G13*INDEX(Nimenhuuto!$E$9:$E$55,AC$1),0))))</f>
        <v>4.03878048780488</v>
      </c>
      <c r="AD13" s="45" t="n">
        <f aca="false">IF(AD$6="","",IF(ISBLANK(Kulut!$B13)=1,"",IF($C13="k",Kulut!$G13*INDEX(Nimenhuuto!$F$9:$F$55,AD$1),IF($C13="m",Kulut!$G13*INDEX(Nimenhuuto!$E$9:$E$55,AD$1),0))))</f>
        <v>4.03878048780488</v>
      </c>
      <c r="AE13" s="45" t="n">
        <f aca="false">IF(AE$6="","",IF(ISBLANK(Kulut!$B13)=1,"",IF($C13="k",Kulut!$G13*INDEX(Nimenhuuto!$F$9:$F$55,AE$1),IF($C13="m",Kulut!$G13*INDEX(Nimenhuuto!$E$9:$E$55,AE$1),0))))</f>
        <v>4.03878048780488</v>
      </c>
      <c r="AF13" s="45" t="n">
        <f aca="false">IF(AF$6="","",IF(ISBLANK(Kulut!$B13)=1,"",IF($C13="k",Kulut!$G13*INDEX(Nimenhuuto!$F$9:$F$55,AF$1),IF($C13="m",Kulut!$G13*INDEX(Nimenhuuto!$E$9:$E$55,AF$1),0))))</f>
        <v>6.05817073170732</v>
      </c>
      <c r="AG13" s="45" t="n">
        <f aca="false">IF(AG$6="","",IF(ISBLANK(Kulut!$B13)=1,"",IF($C13="k",Kulut!$G13*INDEX(Nimenhuuto!$F$9:$F$55,AG$1),IF($C13="m",Kulut!$G13*INDEX(Nimenhuuto!$E$9:$E$55,AG$1),0))))</f>
        <v>4.03878048780488</v>
      </c>
      <c r="AH13" s="45" t="n">
        <f aca="false">IF(AH$6="","",IF(ISBLANK(Kulut!$B13)=1,"",IF($C13="k",Kulut!$G13*INDEX(Nimenhuuto!$F$9:$F$55,AH$1),IF($C13="m",Kulut!$G13*INDEX(Nimenhuuto!$E$9:$E$55,AH$1),0))))</f>
        <v>4.03878048780488</v>
      </c>
      <c r="AI13" s="45" t="n">
        <f aca="false">IF(AI$6="","",IF(ISBLANK(Kulut!$B13)=1,"",IF($C13="k",Kulut!$G13*INDEX(Nimenhuuto!$F$9:$F$55,AI$1),IF($C13="m",Kulut!$G13*INDEX(Nimenhuuto!$E$9:$E$55,AI$1),0))))</f>
        <v>10.0969512195122</v>
      </c>
      <c r="AJ13" s="45" t="n">
        <f aca="false">IF(AJ$6="","",IF(ISBLANK(Kulut!$B13)=1,"",IF($C13="k",Kulut!$G13*INDEX(Nimenhuuto!$F$9:$F$55,AJ$1),IF($C13="m",Kulut!$G13*INDEX(Nimenhuuto!$E$9:$E$55,AJ$1),0))))</f>
        <v>4.03878048780488</v>
      </c>
      <c r="AK13" s="45" t="n">
        <f aca="false">IF(AK$6="","",IF(ISBLANK(Kulut!$B13)=1,"",IF($C13="k",Kulut!$G13*INDEX(Nimenhuuto!$F$9:$F$55,AK$1),IF($C13="m",Kulut!$G13*INDEX(Nimenhuuto!$E$9:$E$55,AK$1),0))))</f>
        <v>4.03878048780488</v>
      </c>
      <c r="AL13" s="45" t="n">
        <f aca="false">IF(AL$6="","",IF(ISBLANK(Kulut!$B13)=1,"",IF($C13="k",Kulut!$G13*INDEX(Nimenhuuto!$F$9:$F$55,AL$1),IF($C13="m",Kulut!$G13*INDEX(Nimenhuuto!$E$9:$E$55,AL$1),0))))</f>
        <v>4.03878048780488</v>
      </c>
      <c r="AM13" s="45" t="n">
        <f aca="false">IF(AM$6="","",IF(ISBLANK(Kulut!$B13)=1,"",IF($C13="k",Kulut!$G13*INDEX(Nimenhuuto!$F$9:$F$55,AM$1),IF($C13="m",Kulut!$G13*INDEX(Nimenhuuto!$E$9:$E$55,AM$1),0))))</f>
        <v>4.03878048780488</v>
      </c>
      <c r="AN13" s="45" t="n">
        <f aca="false">IF(AN$6="","",IF(ISBLANK(Kulut!$B13)=1,"",IF($C13="k",Kulut!$G13*INDEX(Nimenhuuto!$F$9:$F$55,AN$1),IF($C13="m",Kulut!$G13*INDEX(Nimenhuuto!$E$9:$E$55,AN$1),0))))</f>
        <v>4.03878048780488</v>
      </c>
      <c r="AO13" s="45" t="n">
        <f aca="false">IF(AO$6="","",IF(ISBLANK(Kulut!$B13)=1,"",IF($C13="k",Kulut!$G13*INDEX(Nimenhuuto!$F$9:$F$55,AO$1),IF($C13="m",Kulut!$G13*INDEX(Nimenhuuto!$E$9:$E$55,AO$1),0))))</f>
        <v>6.05817073170732</v>
      </c>
      <c r="AP13" s="45" t="n">
        <f aca="false">IF(AP$6="","",IF(ISBLANK(Kulut!$B13)=1,"",IF($C13="k",Kulut!$G13*INDEX(Nimenhuuto!$F$9:$F$55,AP$1),IF($C13="m",Kulut!$G13*INDEX(Nimenhuuto!$E$9:$E$55,AP$1),0))))</f>
        <v>4.03878048780488</v>
      </c>
      <c r="AQ13" s="45" t="n">
        <f aca="false">IF(AQ$6="","",IF(ISBLANK(Kulut!$B13)=1,"",IF($C13="k",Kulut!$G13*INDEX(Nimenhuuto!$F$9:$F$55,AQ$1),IF($C13="m",Kulut!$G13*INDEX(Nimenhuuto!$E$9:$E$55,AQ$1),0))))</f>
        <v>4.03878048780488</v>
      </c>
      <c r="AR13" s="45" t="n">
        <f aca="false">IF(AR$6="","",IF(ISBLANK(Kulut!$B13)=1,"",IF($C13="k",Kulut!$G13*INDEX(Nimenhuuto!$F$9:$F$55,AR$1),IF($C13="m",Kulut!$G13*INDEX(Nimenhuuto!$E$9:$E$55,AR$1),0))))</f>
        <v>4.03878048780488</v>
      </c>
      <c r="AS13" s="45" t="n">
        <f aca="false">IF(AS$6="","",IF(ISBLANK(Kulut!$B13)=1,"",IF($C13="k",Kulut!$G13*INDEX(Nimenhuuto!$F$9:$F$55,AS$1),IF($C13="m",Kulut!$G13*INDEX(Nimenhuuto!$E$9:$E$55,AS$1),0))))</f>
        <v>4.03878048780488</v>
      </c>
    </row>
    <row r="14" customFormat="false" ht="15" hidden="false" customHeight="false" outlineLevel="0" collapsed="false">
      <c r="A14" s="0" t="n">
        <f aca="false">IF(B14="","",A13+1)</f>
        <v>8</v>
      </c>
      <c r="B14" s="0" t="str">
        <f aca="false">IF(Kulut!B14="","",Kulut!B14)</f>
        <v>Hinkin löpöt</v>
      </c>
      <c r="C14" s="0" t="str">
        <f aca="false">IF(Kulut!C14="","",Kulut!C14)</f>
        <v>m</v>
      </c>
      <c r="D14" s="0" t="n">
        <f aca="false">IF(Kulut!D14="","",Kulut!D14)</f>
        <v>1</v>
      </c>
      <c r="E14" s="0" t="n">
        <f aca="false">IF(Kulut!E14="","",Kulut!E14)</f>
        <v>375</v>
      </c>
      <c r="F14" s="3" t="n">
        <f aca="false">IF(Kulut!F14="","",Kulut!F14)</f>
        <v>375</v>
      </c>
      <c r="G14" s="30" t="str">
        <f aca="false">IF(Kulut!H14="","",Kulut!H14)</f>
        <v>Averbach Jani</v>
      </c>
      <c r="I14" s="48" t="n">
        <f aca="false">IF(B14="","",SUM(J14:AQ14))</f>
        <v>356.294014084507</v>
      </c>
      <c r="J14" s="45" t="n">
        <f aca="false">IF(J$6="","",IF(ISBLANK(Kulut!$B14)=1,"",IF($C14="k",Kulut!$G14*INDEX(Nimenhuuto!$F$9:$F$55,J$1),IF($C14="m",Kulut!$G14*INDEX(Nimenhuuto!$E$9:$E$55,J$1),0))))</f>
        <v>3.30105633802817</v>
      </c>
      <c r="K14" s="45" t="n">
        <f aca="false">IF(K$6="","",IF(ISBLANK(Kulut!$B14)=1,"",IF($C14="k",Kulut!$G14*INDEX(Nimenhuuto!$F$9:$F$55,K$1),IF($C14="m",Kulut!$G14*INDEX(Nimenhuuto!$E$9:$E$55,K$1),0))))</f>
        <v>25.3080985915493</v>
      </c>
      <c r="L14" s="45" t="n">
        <f aca="false">IF(L$6="","",IF(ISBLANK(Kulut!$B14)=1,"",IF($C14="k",Kulut!$G14*INDEX(Nimenhuuto!$F$9:$F$55,L$1),IF($C14="m",Kulut!$G14*INDEX(Nimenhuuto!$E$9:$E$55,L$1),0))))</f>
        <v>7.7024647887324</v>
      </c>
      <c r="M14" s="45" t="n">
        <f aca="false">IF(M$6="","",IF(ISBLANK(Kulut!$B14)=1,"",IF($C14="k",Kulut!$G14*INDEX(Nimenhuuto!$F$9:$F$55,M$1),IF($C14="m",Kulut!$G14*INDEX(Nimenhuuto!$E$9:$E$55,M$1),0))))</f>
        <v>13.2042253521127</v>
      </c>
      <c r="N14" s="45" t="n">
        <f aca="false">IF(N$6="","",IF(ISBLANK(Kulut!$B14)=1,"",IF($C14="k",Kulut!$G14*INDEX(Nimenhuuto!$F$9:$F$55,N$1),IF($C14="m",Kulut!$G14*INDEX(Nimenhuuto!$E$9:$E$55,N$1),0))))</f>
        <v>5.50176056338028</v>
      </c>
      <c r="O14" s="45" t="n">
        <f aca="false">IF(O$6="","",IF(ISBLANK(Kulut!$B14)=1,"",IF($C14="k",Kulut!$G14*INDEX(Nimenhuuto!$F$9:$F$55,O$1),IF($C14="m",Kulut!$G14*INDEX(Nimenhuuto!$E$9:$E$55,O$1),0))))</f>
        <v>13.2042253521127</v>
      </c>
      <c r="P14" s="45" t="n">
        <f aca="false">IF(P$6="","",IF(ISBLANK(Kulut!$B14)=1,"",IF($C14="k",Kulut!$G14*INDEX(Nimenhuuto!$F$9:$F$55,P$1),IF($C14="m",Kulut!$G14*INDEX(Nimenhuuto!$E$9:$E$55,P$1),0))))</f>
        <v>7.7024647887324</v>
      </c>
      <c r="Q14" s="45" t="n">
        <f aca="false">IF(Q$6="","",IF(ISBLANK(Kulut!$B14)=1,"",IF($C14="k",Kulut!$G14*INDEX(Nimenhuuto!$F$9:$F$55,Q$1),IF($C14="m",Kulut!$G14*INDEX(Nimenhuuto!$E$9:$E$55,Q$1),0))))</f>
        <v>4.40140845070423</v>
      </c>
      <c r="R14" s="45" t="n">
        <f aca="false">IF(R$6="","",IF(ISBLANK(Kulut!$B14)=1,"",IF($C14="k",Kulut!$G14*INDEX(Nimenhuuto!$F$9:$F$55,R$1),IF($C14="m",Kulut!$G14*INDEX(Nimenhuuto!$E$9:$E$55,R$1),0))))</f>
        <v>8.80281690140845</v>
      </c>
      <c r="S14" s="45" t="n">
        <f aca="false">IF(S$6="","",IF(ISBLANK(Kulut!$B14)=1,"",IF($C14="k",Kulut!$G14*INDEX(Nimenhuuto!$F$9:$F$55,S$1),IF($C14="m",Kulut!$G14*INDEX(Nimenhuuto!$E$9:$E$55,S$1),0))))</f>
        <v>7.7024647887324</v>
      </c>
      <c r="T14" s="45" t="n">
        <f aca="false">IF(T$6="","",IF(ISBLANK(Kulut!$B14)=1,"",IF($C14="k",Kulut!$G14*INDEX(Nimenhuuto!$F$9:$F$55,T$1),IF($C14="m",Kulut!$G14*INDEX(Nimenhuuto!$E$9:$E$55,T$1),0))))</f>
        <v>5.50176056338028</v>
      </c>
      <c r="U14" s="45" t="n">
        <f aca="false">IF(U$6="","",IF(ISBLANK(Kulut!$B14)=1,"",IF($C14="k",Kulut!$G14*INDEX(Nimenhuuto!$F$9:$F$55,U$1),IF($C14="m",Kulut!$G14*INDEX(Nimenhuuto!$E$9:$E$55,U$1),0))))</f>
        <v>21.1267605633803</v>
      </c>
      <c r="V14" s="45" t="n">
        <f aca="false">IF(V$6="","",IF(ISBLANK(Kulut!$B14)=1,"",IF($C14="k",Kulut!$G14*INDEX(Nimenhuuto!$F$9:$F$55,V$1),IF($C14="m",Kulut!$G14*INDEX(Nimenhuuto!$E$9:$E$55,V$1),0))))</f>
        <v>14.3045774647887</v>
      </c>
      <c r="W14" s="45" t="n">
        <f aca="false">IF(W$6="","",IF(ISBLANK(Kulut!$B14)=1,"",IF($C14="k",Kulut!$G14*INDEX(Nimenhuuto!$F$9:$F$55,W$1),IF($C14="m",Kulut!$G14*INDEX(Nimenhuuto!$E$9:$E$55,W$1),0))))</f>
        <v>5.50176056338028</v>
      </c>
      <c r="X14" s="45" t="n">
        <f aca="false">IF(X$6="","",IF(ISBLANK(Kulut!$B14)=1,"",IF($C14="k",Kulut!$G14*INDEX(Nimenhuuto!$F$9:$F$55,X$1),IF($C14="m",Kulut!$G14*INDEX(Nimenhuuto!$E$9:$E$55,X$1),0))))</f>
        <v>18.705985915493</v>
      </c>
      <c r="Y14" s="45" t="n">
        <f aca="false">IF(Y$6="","",IF(ISBLANK(Kulut!$B14)=1,"",IF($C14="k",Kulut!$G14*INDEX(Nimenhuuto!$F$9:$F$55,Y$1),IF($C14="m",Kulut!$G14*INDEX(Nimenhuuto!$E$9:$E$55,Y$1),0))))</f>
        <v>2.20070422535211</v>
      </c>
      <c r="Z14" s="45" t="n">
        <f aca="false">IF(Z$6="","",IF(ISBLANK(Kulut!$B14)=1,"",IF($C14="k",Kulut!$G14*INDEX(Nimenhuuto!$F$9:$F$55,Z$1),IF($C14="m",Kulut!$G14*INDEX(Nimenhuuto!$E$9:$E$55,Z$1),0))))</f>
        <v>5.50176056338028</v>
      </c>
      <c r="AA14" s="45" t="n">
        <f aca="false">IF(AA$6="","",IF(ISBLANK(Kulut!$B14)=1,"",IF($C14="k",Kulut!$G14*INDEX(Nimenhuuto!$F$9:$F$55,AA$1),IF($C14="m",Kulut!$G14*INDEX(Nimenhuuto!$E$9:$E$55,AA$1),0))))</f>
        <v>14.3045774647887</v>
      </c>
      <c r="AB14" s="45" t="n">
        <f aca="false">IF(AB$6="","",IF(ISBLANK(Kulut!$B14)=1,"",IF($C14="k",Kulut!$G14*INDEX(Nimenhuuto!$F$9:$F$55,AB$1),IF($C14="m",Kulut!$G14*INDEX(Nimenhuuto!$E$9:$E$55,AB$1),0))))</f>
        <v>3.30105633802817</v>
      </c>
      <c r="AC14" s="45" t="n">
        <f aca="false">IF(AC$6="","",IF(ISBLANK(Kulut!$B14)=1,"",IF($C14="k",Kulut!$G14*INDEX(Nimenhuuto!$F$9:$F$55,AC$1),IF($C14="m",Kulut!$G14*INDEX(Nimenhuuto!$E$9:$E$55,AC$1),0))))</f>
        <v>6.60211267605634</v>
      </c>
      <c r="AD14" s="45" t="n">
        <f aca="false">IF(AD$6="","",IF(ISBLANK(Kulut!$B14)=1,"",IF($C14="k",Kulut!$G14*INDEX(Nimenhuuto!$F$9:$F$55,AD$1),IF($C14="m",Kulut!$G14*INDEX(Nimenhuuto!$E$9:$E$55,AD$1),0))))</f>
        <v>3.30105633802817</v>
      </c>
      <c r="AE14" s="45" t="n">
        <f aca="false">IF(AE$6="","",IF(ISBLANK(Kulut!$B14)=1,"",IF($C14="k",Kulut!$G14*INDEX(Nimenhuuto!$F$9:$F$55,AE$1),IF($C14="m",Kulut!$G14*INDEX(Nimenhuuto!$E$9:$E$55,AE$1),0))))</f>
        <v>8.80281690140845</v>
      </c>
      <c r="AF14" s="45" t="n">
        <f aca="false">IF(AF$6="","",IF(ISBLANK(Kulut!$B14)=1,"",IF($C14="k",Kulut!$G14*INDEX(Nimenhuuto!$F$9:$F$55,AF$1),IF($C14="m",Kulut!$G14*INDEX(Nimenhuuto!$E$9:$E$55,AF$1),0))))</f>
        <v>22.2271126760563</v>
      </c>
      <c r="AG14" s="45" t="n">
        <f aca="false">IF(AG$6="","",IF(ISBLANK(Kulut!$B14)=1,"",IF($C14="k",Kulut!$G14*INDEX(Nimenhuuto!$F$9:$F$55,AG$1),IF($C14="m",Kulut!$G14*INDEX(Nimenhuuto!$E$9:$E$55,AG$1),0))))</f>
        <v>8.80281690140845</v>
      </c>
      <c r="AH14" s="45" t="n">
        <f aca="false">IF(AH$6="","",IF(ISBLANK(Kulut!$B14)=1,"",IF($C14="k",Kulut!$G14*INDEX(Nimenhuuto!$F$9:$F$55,AH$1),IF($C14="m",Kulut!$G14*INDEX(Nimenhuuto!$E$9:$E$55,AH$1),0))))</f>
        <v>22.0070422535211</v>
      </c>
      <c r="AI14" s="45" t="n">
        <f aca="false">IF(AI$6="","",IF(ISBLANK(Kulut!$B14)=1,"",IF($C14="k",Kulut!$G14*INDEX(Nimenhuuto!$F$9:$F$55,AI$1),IF($C14="m",Kulut!$G14*INDEX(Nimenhuuto!$E$9:$E$55,AI$1),0))))</f>
        <v>15.8450704225352</v>
      </c>
      <c r="AJ14" s="45" t="n">
        <f aca="false">IF(AJ$6="","",IF(ISBLANK(Kulut!$B14)=1,"",IF($C14="k",Kulut!$G14*INDEX(Nimenhuuto!$F$9:$F$55,AJ$1),IF($C14="m",Kulut!$G14*INDEX(Nimenhuuto!$E$9:$E$55,AJ$1),0))))</f>
        <v>13.2042253521127</v>
      </c>
      <c r="AK14" s="45" t="n">
        <f aca="false">IF(AK$6="","",IF(ISBLANK(Kulut!$B14)=1,"",IF($C14="k",Kulut!$G14*INDEX(Nimenhuuto!$F$9:$F$55,AK$1),IF($C14="m",Kulut!$G14*INDEX(Nimenhuuto!$E$9:$E$55,AK$1),0))))</f>
        <v>5.50176056338028</v>
      </c>
      <c r="AL14" s="45" t="n">
        <f aca="false">IF(AL$6="","",IF(ISBLANK(Kulut!$B14)=1,"",IF($C14="k",Kulut!$G14*INDEX(Nimenhuuto!$F$9:$F$55,AL$1),IF($C14="m",Kulut!$G14*INDEX(Nimenhuuto!$E$9:$E$55,AL$1),0))))</f>
        <v>22.0070422535211</v>
      </c>
      <c r="AM14" s="45" t="n">
        <f aca="false">IF(AM$6="","",IF(ISBLANK(Kulut!$B14)=1,"",IF($C14="k",Kulut!$G14*INDEX(Nimenhuuto!$F$9:$F$55,AM$1),IF($C14="m",Kulut!$G14*INDEX(Nimenhuuto!$E$9:$E$55,AM$1),0))))</f>
        <v>11.0035211267606</v>
      </c>
      <c r="AN14" s="45" t="n">
        <f aca="false">IF(AN$6="","",IF(ISBLANK(Kulut!$B14)=1,"",IF($C14="k",Kulut!$G14*INDEX(Nimenhuuto!$F$9:$F$55,AN$1),IF($C14="m",Kulut!$G14*INDEX(Nimenhuuto!$E$9:$E$55,AN$1),0))))</f>
        <v>9.90316901408451</v>
      </c>
      <c r="AO14" s="45" t="n">
        <f aca="false">IF(AO$6="","",IF(ISBLANK(Kulut!$B14)=1,"",IF($C14="k",Kulut!$G14*INDEX(Nimenhuuto!$F$9:$F$55,AO$1),IF($C14="m",Kulut!$G14*INDEX(Nimenhuuto!$E$9:$E$55,AO$1),0))))</f>
        <v>6.60211267605634</v>
      </c>
      <c r="AP14" s="45" t="n">
        <f aca="false">IF(AP$6="","",IF(ISBLANK(Kulut!$B14)=1,"",IF($C14="k",Kulut!$G14*INDEX(Nimenhuuto!$F$9:$F$55,AP$1),IF($C14="m",Kulut!$G14*INDEX(Nimenhuuto!$E$9:$E$55,AP$1),0))))</f>
        <v>6.60211267605634</v>
      </c>
      <c r="AQ14" s="45" t="n">
        <f aca="false">IF(AQ$6="","",IF(ISBLANK(Kulut!$B14)=1,"",IF($C14="k",Kulut!$G14*INDEX(Nimenhuuto!$F$9:$F$55,AQ$1),IF($C14="m",Kulut!$G14*INDEX(Nimenhuuto!$E$9:$E$55,AQ$1),0))))</f>
        <v>6.60211267605634</v>
      </c>
      <c r="AR14" s="45" t="n">
        <f aca="false">IF(AR$6="","",IF(ISBLANK(Kulut!$B14)=1,"",IF($C14="k",Kulut!$G14*INDEX(Nimenhuuto!$F$9:$F$55,AR$1),IF($C14="m",Kulut!$G14*INDEX(Nimenhuuto!$E$9:$E$55,AR$1),0))))</f>
        <v>8.80281690140845</v>
      </c>
      <c r="AS14" s="45" t="n">
        <f aca="false">IF(AS$6="","",IF(ISBLANK(Kulut!$B14)=1,"",IF($C14="k",Kulut!$G14*INDEX(Nimenhuuto!$F$9:$F$55,AS$1),IF($C14="m",Kulut!$G14*INDEX(Nimenhuuto!$E$9:$E$55,AS$1),0))))</f>
        <v>9.90316901408451</v>
      </c>
    </row>
    <row r="15" customFormat="false" ht="15" hidden="false" customHeight="false" outlineLevel="0" collapsed="false">
      <c r="A15" s="0" t="n">
        <f aca="false">IF(B15="","",A14+1)</f>
        <v>9</v>
      </c>
      <c r="B15" s="0" t="str">
        <f aca="false">IF(Kulut!B15="","",Kulut!B15)</f>
        <v>Teltat</v>
      </c>
      <c r="C15" s="0" t="str">
        <f aca="false">IF(Kulut!C15="","",Kulut!C15)</f>
        <v>k</v>
      </c>
      <c r="D15" s="0" t="n">
        <f aca="false">IF(Kulut!D15="","",Kulut!D15)</f>
        <v>1</v>
      </c>
      <c r="E15" s="0" t="n">
        <f aca="false">IF(Kulut!E15="","",Kulut!E15)</f>
        <v>240</v>
      </c>
      <c r="F15" s="3" t="n">
        <f aca="false">IF(Kulut!F15="","",Kulut!F15)</f>
        <v>240</v>
      </c>
      <c r="G15" s="30" t="str">
        <f aca="false">IF(Kulut!H15="","",Kulut!H15)</f>
        <v>Averbach Jani</v>
      </c>
      <c r="I15" s="48" t="n">
        <f aca="false">IF(B15="","",SUM(J15:AQ15))</f>
        <v>228.292682926829</v>
      </c>
      <c r="J15" s="45" t="n">
        <f aca="false">IF(J$6="","",IF(ISBLANK(Kulut!$B15)=1,"",IF($C15="k",Kulut!$G15*INDEX(Nimenhuuto!$F$9:$F$55,J$1),IF($C15="m",Kulut!$G15*INDEX(Nimenhuuto!$E$9:$E$55,J$1),0))))</f>
        <v>5.85365853658537</v>
      </c>
      <c r="K15" s="45" t="n">
        <f aca="false">IF(K$6="","",IF(ISBLANK(Kulut!$B15)=1,"",IF($C15="k",Kulut!$G15*INDEX(Nimenhuuto!$F$9:$F$55,K$1),IF($C15="m",Kulut!$G15*INDEX(Nimenhuuto!$E$9:$E$55,K$1),0))))</f>
        <v>5.85365853658537</v>
      </c>
      <c r="L15" s="45" t="n">
        <f aca="false">IF(L$6="","",IF(ISBLANK(Kulut!$B15)=1,"",IF($C15="k",Kulut!$G15*INDEX(Nimenhuuto!$F$9:$F$55,L$1),IF($C15="m",Kulut!$G15*INDEX(Nimenhuuto!$E$9:$E$55,L$1),0))))</f>
        <v>5.85365853658537</v>
      </c>
      <c r="M15" s="45" t="n">
        <f aca="false">IF(M$6="","",IF(ISBLANK(Kulut!$B15)=1,"",IF($C15="k",Kulut!$G15*INDEX(Nimenhuuto!$F$9:$F$55,M$1),IF($C15="m",Kulut!$G15*INDEX(Nimenhuuto!$E$9:$E$55,M$1),0))))</f>
        <v>5.85365853658537</v>
      </c>
      <c r="N15" s="45" t="n">
        <f aca="false">IF(N$6="","",IF(ISBLANK(Kulut!$B15)=1,"",IF($C15="k",Kulut!$G15*INDEX(Nimenhuuto!$F$9:$F$55,N$1),IF($C15="m",Kulut!$G15*INDEX(Nimenhuuto!$E$9:$E$55,N$1),0))))</f>
        <v>5.85365853658537</v>
      </c>
      <c r="O15" s="45" t="n">
        <f aca="false">IF(O$6="","",IF(ISBLANK(Kulut!$B15)=1,"",IF($C15="k",Kulut!$G15*INDEX(Nimenhuuto!$F$9:$F$55,O$1),IF($C15="m",Kulut!$G15*INDEX(Nimenhuuto!$E$9:$E$55,O$1),0))))</f>
        <v>5.85365853658537</v>
      </c>
      <c r="P15" s="45" t="n">
        <f aca="false">IF(P$6="","",IF(ISBLANK(Kulut!$B15)=1,"",IF($C15="k",Kulut!$G15*INDEX(Nimenhuuto!$F$9:$F$55,P$1),IF($C15="m",Kulut!$G15*INDEX(Nimenhuuto!$E$9:$E$55,P$1),0))))</f>
        <v>5.85365853658537</v>
      </c>
      <c r="Q15" s="45" t="n">
        <f aca="false">IF(Q$6="","",IF(ISBLANK(Kulut!$B15)=1,"",IF($C15="k",Kulut!$G15*INDEX(Nimenhuuto!$F$9:$F$55,Q$1),IF($C15="m",Kulut!$G15*INDEX(Nimenhuuto!$E$9:$E$55,Q$1),0))))</f>
        <v>5.85365853658537</v>
      </c>
      <c r="R15" s="45" t="n">
        <f aca="false">IF(R$6="","",IF(ISBLANK(Kulut!$B15)=1,"",IF($C15="k",Kulut!$G15*INDEX(Nimenhuuto!$F$9:$F$55,R$1),IF($C15="m",Kulut!$G15*INDEX(Nimenhuuto!$E$9:$E$55,R$1),0))))</f>
        <v>5.85365853658537</v>
      </c>
      <c r="S15" s="45" t="n">
        <f aca="false">IF(S$6="","",IF(ISBLANK(Kulut!$B15)=1,"",IF($C15="k",Kulut!$G15*INDEX(Nimenhuuto!$F$9:$F$55,S$1),IF($C15="m",Kulut!$G15*INDEX(Nimenhuuto!$E$9:$E$55,S$1),0))))</f>
        <v>5.85365853658537</v>
      </c>
      <c r="T15" s="45" t="n">
        <f aca="false">IF(T$6="","",IF(ISBLANK(Kulut!$B15)=1,"",IF($C15="k",Kulut!$G15*INDEX(Nimenhuuto!$F$9:$F$55,T$1),IF($C15="m",Kulut!$G15*INDEX(Nimenhuuto!$E$9:$E$55,T$1),0))))</f>
        <v>5.85365853658537</v>
      </c>
      <c r="U15" s="45" t="n">
        <f aca="false">IF(U$6="","",IF(ISBLANK(Kulut!$B15)=1,"",IF($C15="k",Kulut!$G15*INDEX(Nimenhuuto!$F$9:$F$55,U$1),IF($C15="m",Kulut!$G15*INDEX(Nimenhuuto!$E$9:$E$55,U$1),0))))</f>
        <v>20.4878048780488</v>
      </c>
      <c r="V15" s="45" t="n">
        <f aca="false">IF(V$6="","",IF(ISBLANK(Kulut!$B15)=1,"",IF($C15="k",Kulut!$G15*INDEX(Nimenhuuto!$F$9:$F$55,V$1),IF($C15="m",Kulut!$G15*INDEX(Nimenhuuto!$E$9:$E$55,V$1),0))))</f>
        <v>5.85365853658537</v>
      </c>
      <c r="W15" s="45" t="n">
        <f aca="false">IF(W$6="","",IF(ISBLANK(Kulut!$B15)=1,"",IF($C15="k",Kulut!$G15*INDEX(Nimenhuuto!$F$9:$F$55,W$1),IF($C15="m",Kulut!$G15*INDEX(Nimenhuuto!$E$9:$E$55,W$1),0))))</f>
        <v>5.85365853658537</v>
      </c>
      <c r="X15" s="45" t="n">
        <f aca="false">IF(X$6="","",IF(ISBLANK(Kulut!$B15)=1,"",IF($C15="k",Kulut!$G15*INDEX(Nimenhuuto!$F$9:$F$55,X$1),IF($C15="m",Kulut!$G15*INDEX(Nimenhuuto!$E$9:$E$55,X$1),0))))</f>
        <v>5.85365853658537</v>
      </c>
      <c r="Y15" s="45" t="n">
        <f aca="false">IF(Y$6="","",IF(ISBLANK(Kulut!$B15)=1,"",IF($C15="k",Kulut!$G15*INDEX(Nimenhuuto!$F$9:$F$55,Y$1),IF($C15="m",Kulut!$G15*INDEX(Nimenhuuto!$E$9:$E$55,Y$1),0))))</f>
        <v>5.85365853658537</v>
      </c>
      <c r="Z15" s="45" t="n">
        <f aca="false">IF(Z$6="","",IF(ISBLANK(Kulut!$B15)=1,"",IF($C15="k",Kulut!$G15*INDEX(Nimenhuuto!$F$9:$F$55,Z$1),IF($C15="m",Kulut!$G15*INDEX(Nimenhuuto!$E$9:$E$55,Z$1),0))))</f>
        <v>5.85365853658537</v>
      </c>
      <c r="AA15" s="45" t="n">
        <f aca="false">IF(AA$6="","",IF(ISBLANK(Kulut!$B15)=1,"",IF($C15="k",Kulut!$G15*INDEX(Nimenhuuto!$F$9:$F$55,AA$1),IF($C15="m",Kulut!$G15*INDEX(Nimenhuuto!$E$9:$E$55,AA$1),0))))</f>
        <v>5.85365853658537</v>
      </c>
      <c r="AB15" s="45" t="n">
        <f aca="false">IF(AB$6="","",IF(ISBLANK(Kulut!$B15)=1,"",IF($C15="k",Kulut!$G15*INDEX(Nimenhuuto!$F$9:$F$55,AB$1),IF($C15="m",Kulut!$G15*INDEX(Nimenhuuto!$E$9:$E$55,AB$1),0))))</f>
        <v>5.85365853658537</v>
      </c>
      <c r="AC15" s="45" t="n">
        <f aca="false">IF(AC$6="","",IF(ISBLANK(Kulut!$B15)=1,"",IF($C15="k",Kulut!$G15*INDEX(Nimenhuuto!$F$9:$F$55,AC$1),IF($C15="m",Kulut!$G15*INDEX(Nimenhuuto!$E$9:$E$55,AC$1),0))))</f>
        <v>5.85365853658537</v>
      </c>
      <c r="AD15" s="45" t="n">
        <f aca="false">IF(AD$6="","",IF(ISBLANK(Kulut!$B15)=1,"",IF($C15="k",Kulut!$G15*INDEX(Nimenhuuto!$F$9:$F$55,AD$1),IF($C15="m",Kulut!$G15*INDEX(Nimenhuuto!$E$9:$E$55,AD$1),0))))</f>
        <v>5.85365853658537</v>
      </c>
      <c r="AE15" s="45" t="n">
        <f aca="false">IF(AE$6="","",IF(ISBLANK(Kulut!$B15)=1,"",IF($C15="k",Kulut!$G15*INDEX(Nimenhuuto!$F$9:$F$55,AE$1),IF($C15="m",Kulut!$G15*INDEX(Nimenhuuto!$E$9:$E$55,AE$1),0))))</f>
        <v>5.85365853658537</v>
      </c>
      <c r="AF15" s="45" t="n">
        <f aca="false">IF(AF$6="","",IF(ISBLANK(Kulut!$B15)=1,"",IF($C15="k",Kulut!$G15*INDEX(Nimenhuuto!$F$9:$F$55,AF$1),IF($C15="m",Kulut!$G15*INDEX(Nimenhuuto!$E$9:$E$55,AF$1),0))))</f>
        <v>8.78048780487805</v>
      </c>
      <c r="AG15" s="45" t="n">
        <f aca="false">IF(AG$6="","",IF(ISBLANK(Kulut!$B15)=1,"",IF($C15="k",Kulut!$G15*INDEX(Nimenhuuto!$F$9:$F$55,AG$1),IF($C15="m",Kulut!$G15*INDEX(Nimenhuuto!$E$9:$E$55,AG$1),0))))</f>
        <v>5.85365853658537</v>
      </c>
      <c r="AH15" s="45" t="n">
        <f aca="false">IF(AH$6="","",IF(ISBLANK(Kulut!$B15)=1,"",IF($C15="k",Kulut!$G15*INDEX(Nimenhuuto!$F$9:$F$55,AH$1),IF($C15="m",Kulut!$G15*INDEX(Nimenhuuto!$E$9:$E$55,AH$1),0))))</f>
        <v>5.85365853658537</v>
      </c>
      <c r="AI15" s="45" t="n">
        <f aca="false">IF(AI$6="","",IF(ISBLANK(Kulut!$B15)=1,"",IF($C15="k",Kulut!$G15*INDEX(Nimenhuuto!$F$9:$F$55,AI$1),IF($C15="m",Kulut!$G15*INDEX(Nimenhuuto!$E$9:$E$55,AI$1),0))))</f>
        <v>14.6341463414634</v>
      </c>
      <c r="AJ15" s="45" t="n">
        <f aca="false">IF(AJ$6="","",IF(ISBLANK(Kulut!$B15)=1,"",IF($C15="k",Kulut!$G15*INDEX(Nimenhuuto!$F$9:$F$55,AJ$1),IF($C15="m",Kulut!$G15*INDEX(Nimenhuuto!$E$9:$E$55,AJ$1),0))))</f>
        <v>5.85365853658537</v>
      </c>
      <c r="AK15" s="45" t="n">
        <f aca="false">IF(AK$6="","",IF(ISBLANK(Kulut!$B15)=1,"",IF($C15="k",Kulut!$G15*INDEX(Nimenhuuto!$F$9:$F$55,AK$1),IF($C15="m",Kulut!$G15*INDEX(Nimenhuuto!$E$9:$E$55,AK$1),0))))</f>
        <v>5.85365853658537</v>
      </c>
      <c r="AL15" s="45" t="n">
        <f aca="false">IF(AL$6="","",IF(ISBLANK(Kulut!$B15)=1,"",IF($C15="k",Kulut!$G15*INDEX(Nimenhuuto!$F$9:$F$55,AL$1),IF($C15="m",Kulut!$G15*INDEX(Nimenhuuto!$E$9:$E$55,AL$1),0))))</f>
        <v>5.85365853658537</v>
      </c>
      <c r="AM15" s="45" t="n">
        <f aca="false">IF(AM$6="","",IF(ISBLANK(Kulut!$B15)=1,"",IF($C15="k",Kulut!$G15*INDEX(Nimenhuuto!$F$9:$F$55,AM$1),IF($C15="m",Kulut!$G15*INDEX(Nimenhuuto!$E$9:$E$55,AM$1),0))))</f>
        <v>5.85365853658537</v>
      </c>
      <c r="AN15" s="45" t="n">
        <f aca="false">IF(AN$6="","",IF(ISBLANK(Kulut!$B15)=1,"",IF($C15="k",Kulut!$G15*INDEX(Nimenhuuto!$F$9:$F$55,AN$1),IF($C15="m",Kulut!$G15*INDEX(Nimenhuuto!$E$9:$E$55,AN$1),0))))</f>
        <v>5.85365853658537</v>
      </c>
      <c r="AO15" s="45" t="n">
        <f aca="false">IF(AO$6="","",IF(ISBLANK(Kulut!$B15)=1,"",IF($C15="k",Kulut!$G15*INDEX(Nimenhuuto!$F$9:$F$55,AO$1),IF($C15="m",Kulut!$G15*INDEX(Nimenhuuto!$E$9:$E$55,AO$1),0))))</f>
        <v>8.78048780487805</v>
      </c>
      <c r="AP15" s="45" t="n">
        <f aca="false">IF(AP$6="","",IF(ISBLANK(Kulut!$B15)=1,"",IF($C15="k",Kulut!$G15*INDEX(Nimenhuuto!$F$9:$F$55,AP$1),IF($C15="m",Kulut!$G15*INDEX(Nimenhuuto!$E$9:$E$55,AP$1),0))))</f>
        <v>5.85365853658537</v>
      </c>
      <c r="AQ15" s="45" t="n">
        <f aca="false">IF(AQ$6="","",IF(ISBLANK(Kulut!$B15)=1,"",IF($C15="k",Kulut!$G15*INDEX(Nimenhuuto!$F$9:$F$55,AQ$1),IF($C15="m",Kulut!$G15*INDEX(Nimenhuuto!$E$9:$E$55,AQ$1),0))))</f>
        <v>5.85365853658537</v>
      </c>
      <c r="AR15" s="45" t="n">
        <f aca="false">IF(AR$6="","",IF(ISBLANK(Kulut!$B15)=1,"",IF($C15="k",Kulut!$G15*INDEX(Nimenhuuto!$F$9:$F$55,AR$1),IF($C15="m",Kulut!$G15*INDEX(Nimenhuuto!$E$9:$E$55,AR$1),0))))</f>
        <v>5.85365853658537</v>
      </c>
      <c r="AS15" s="45" t="n">
        <f aca="false">IF(AS$6="","",IF(ISBLANK(Kulut!$B15)=1,"",IF($C15="k",Kulut!$G15*INDEX(Nimenhuuto!$F$9:$F$55,AS$1),IF($C15="m",Kulut!$G15*INDEX(Nimenhuuto!$E$9:$E$55,AS$1),0))))</f>
        <v>5.85365853658537</v>
      </c>
    </row>
    <row r="16" customFormat="false" ht="15" hidden="false" customHeight="false" outlineLevel="0" collapsed="false">
      <c r="A16" s="0" t="str">
        <f aca="false">IF(B16="","",A15+1)</f>
        <v/>
      </c>
      <c r="B16" s="0" t="str">
        <f aca="false">IF(Kulut!B16="","",Kulut!B16)</f>
        <v/>
      </c>
      <c r="C16" s="0" t="str">
        <f aca="false">IF(Kulut!C16="","",Kulut!C16)</f>
        <v/>
      </c>
      <c r="D16" s="0" t="str">
        <f aca="false">IF(Kulut!D16="","",Kulut!D16)</f>
        <v/>
      </c>
      <c r="E16" s="0" t="str">
        <f aca="false">IF(Kulut!E16="","",Kulut!E16)</f>
        <v/>
      </c>
      <c r="F16" s="3" t="str">
        <f aca="false">IF(Kulut!F16="","",Kulut!F16)</f>
        <v/>
      </c>
      <c r="G16" s="30" t="str">
        <f aca="false">IF(Kulut!H16="","",Kulut!H16)</f>
        <v/>
      </c>
      <c r="I16" s="48" t="str">
        <f aca="false">IF(B16="","",SUM(J16:AQ16))</f>
        <v/>
      </c>
      <c r="J16" s="45" t="str">
        <f aca="false">IF(J$6="","",IF(ISBLANK(Kulut!$B16)=1,"",IF($C16="k",Kulut!$G16*INDEX(Nimenhuuto!$F$9:$F$55,J$1),IF($C16="m",Kulut!$G16*INDEX(Nimenhuuto!$E$9:$E$55,J$1),0))))</f>
        <v/>
      </c>
      <c r="K16" s="45" t="str">
        <f aca="false">IF(K$6="","",IF(ISBLANK(Kulut!$B16)=1,"",IF($C16="k",Kulut!$G16*INDEX(Nimenhuuto!$F$9:$F$55,K$1),IF($C16="m",Kulut!$G16*INDEX(Nimenhuuto!$E$9:$E$55,K$1),0))))</f>
        <v/>
      </c>
      <c r="L16" s="45" t="str">
        <f aca="false">IF(L$6="","",IF(ISBLANK(Kulut!$B16)=1,"",IF($C16="k",Kulut!$G16*INDEX(Nimenhuuto!$F$9:$F$55,L$1),IF($C16="m",Kulut!$G16*INDEX(Nimenhuuto!$E$9:$E$55,L$1),0))))</f>
        <v/>
      </c>
      <c r="M16" s="45" t="str">
        <f aca="false">IF(M$6="","",IF(ISBLANK(Kulut!$B16)=1,"",IF($C16="k",Kulut!$G16*INDEX(Nimenhuuto!$F$9:$F$55,M$1),IF($C16="m",Kulut!$G16*INDEX(Nimenhuuto!$E$9:$E$55,M$1),0))))</f>
        <v/>
      </c>
      <c r="N16" s="45" t="str">
        <f aca="false">IF(N$6="","",IF(ISBLANK(Kulut!$B16)=1,"",IF($C16="k",Kulut!$G16*INDEX(Nimenhuuto!$F$9:$F$55,N$1),IF($C16="m",Kulut!$G16*INDEX(Nimenhuuto!$E$9:$E$55,N$1),0))))</f>
        <v/>
      </c>
      <c r="O16" s="45" t="str">
        <f aca="false">IF(O$6="","",IF(ISBLANK(Kulut!$B16)=1,"",IF($C16="k",Kulut!$G16*INDEX(Nimenhuuto!$F$9:$F$55,O$1),IF($C16="m",Kulut!$G16*INDEX(Nimenhuuto!$E$9:$E$55,O$1),0))))</f>
        <v/>
      </c>
      <c r="P16" s="45" t="str">
        <f aca="false">IF(P$6="","",IF(ISBLANK(Kulut!$B16)=1,"",IF($C16="k",Kulut!$G16*INDEX(Nimenhuuto!$F$9:$F$55,P$1),IF($C16="m",Kulut!$G16*INDEX(Nimenhuuto!$E$9:$E$55,P$1),0))))</f>
        <v/>
      </c>
      <c r="Q16" s="45" t="str">
        <f aca="false">IF(Q$6="","",IF(ISBLANK(Kulut!$B16)=1,"",IF($C16="k",Kulut!$G16*INDEX(Nimenhuuto!$F$9:$F$55,Q$1),IF($C16="m",Kulut!$G16*INDEX(Nimenhuuto!$E$9:$E$55,Q$1),0))))</f>
        <v/>
      </c>
      <c r="R16" s="45" t="str">
        <f aca="false">IF(R$6="","",IF(ISBLANK(Kulut!$B16)=1,"",IF($C16="k",Kulut!$G16*INDEX(Nimenhuuto!$F$9:$F$55,R$1),IF($C16="m",Kulut!$G16*INDEX(Nimenhuuto!$E$9:$E$55,R$1),0))))</f>
        <v/>
      </c>
      <c r="S16" s="45" t="str">
        <f aca="false">IF(S$6="","",IF(ISBLANK(Kulut!$B16)=1,"",IF($C16="k",Kulut!$G16*INDEX(Nimenhuuto!$F$9:$F$55,S$1),IF($C16="m",Kulut!$G16*INDEX(Nimenhuuto!$E$9:$E$55,S$1),0))))</f>
        <v/>
      </c>
      <c r="T16" s="45" t="str">
        <f aca="false">IF(T$6="","",IF(ISBLANK(Kulut!$B16)=1,"",IF($C16="k",Kulut!$G16*INDEX(Nimenhuuto!$F$9:$F$55,T$1),IF($C16="m",Kulut!$G16*INDEX(Nimenhuuto!$E$9:$E$55,T$1),0))))</f>
        <v/>
      </c>
      <c r="U16" s="45" t="str">
        <f aca="false">IF(U$6="","",IF(ISBLANK(Kulut!$B16)=1,"",IF($C16="k",Kulut!$G16*INDEX(Nimenhuuto!$F$9:$F$55,U$1),IF($C16="m",Kulut!$G16*INDEX(Nimenhuuto!$E$9:$E$55,U$1),0))))</f>
        <v/>
      </c>
      <c r="V16" s="45" t="str">
        <f aca="false">IF(V$6="","",IF(ISBLANK(Kulut!$B16)=1,"",IF($C16="k",Kulut!$G16*INDEX(Nimenhuuto!$F$9:$F$55,V$1),IF($C16="m",Kulut!$G16*INDEX(Nimenhuuto!$E$9:$E$55,V$1),0))))</f>
        <v/>
      </c>
      <c r="W16" s="45" t="str">
        <f aca="false">IF(W$6="","",IF(ISBLANK(Kulut!$B16)=1,"",IF($C16="k",Kulut!$G16*INDEX(Nimenhuuto!$F$9:$F$55,W$1),IF($C16="m",Kulut!$G16*INDEX(Nimenhuuto!$E$9:$E$55,W$1),0))))</f>
        <v/>
      </c>
      <c r="X16" s="45" t="str">
        <f aca="false">IF(X$6="","",IF(ISBLANK(Kulut!$B16)=1,"",IF($C16="k",Kulut!$G16*INDEX(Nimenhuuto!$F$9:$F$55,X$1),IF($C16="m",Kulut!$G16*INDEX(Nimenhuuto!$E$9:$E$55,X$1),0))))</f>
        <v/>
      </c>
      <c r="Y16" s="45" t="str">
        <f aca="false">IF(Y$6="","",IF(ISBLANK(Kulut!$B16)=1,"",IF($C16="k",Kulut!$G16*INDEX(Nimenhuuto!$F$9:$F$55,Y$1),IF($C16="m",Kulut!$G16*INDEX(Nimenhuuto!$E$9:$E$55,Y$1),0))))</f>
        <v/>
      </c>
      <c r="Z16" s="45" t="str">
        <f aca="false">IF(Z$6="","",IF(ISBLANK(Kulut!$B16)=1,"",IF($C16="k",Kulut!$G16*INDEX(Nimenhuuto!$F$9:$F$55,Z$1),IF($C16="m",Kulut!$G16*INDEX(Nimenhuuto!$E$9:$E$55,Z$1),0))))</f>
        <v/>
      </c>
      <c r="AA16" s="45" t="str">
        <f aca="false">IF(AA$6="","",IF(ISBLANK(Kulut!$B16)=1,"",IF($C16="k",Kulut!$G16*INDEX(Nimenhuuto!$F$9:$F$55,AA$1),IF($C16="m",Kulut!$G16*INDEX(Nimenhuuto!$E$9:$E$55,AA$1),0))))</f>
        <v/>
      </c>
      <c r="AB16" s="45" t="str">
        <f aca="false">IF(AB$6="","",IF(ISBLANK(Kulut!$B16)=1,"",IF($C16="k",Kulut!$G16*INDEX(Nimenhuuto!$F$9:$F$55,AB$1),IF($C16="m",Kulut!$G16*INDEX(Nimenhuuto!$E$9:$E$55,AB$1),0))))</f>
        <v/>
      </c>
      <c r="AC16" s="45" t="str">
        <f aca="false">IF(AC$6="","",IF(ISBLANK(Kulut!$B16)=1,"",IF($C16="k",Kulut!$G16*INDEX(Nimenhuuto!$F$9:$F$55,AC$1),IF($C16="m",Kulut!$G16*INDEX(Nimenhuuto!$E$9:$E$55,AC$1),0))))</f>
        <v/>
      </c>
      <c r="AD16" s="45" t="str">
        <f aca="false">IF(AD$6="","",IF(ISBLANK(Kulut!$B16)=1,"",IF($C16="k",Kulut!$G16*INDEX(Nimenhuuto!$F$9:$F$55,AD$1),IF($C16="m",Kulut!$G16*INDEX(Nimenhuuto!$E$9:$E$55,AD$1),0))))</f>
        <v/>
      </c>
      <c r="AE16" s="45" t="str">
        <f aca="false">IF(AE$6="","",IF(ISBLANK(Kulut!$B16)=1,"",IF($C16="k",Kulut!$G16*INDEX(Nimenhuuto!$F$9:$F$55,AE$1),IF($C16="m",Kulut!$G16*INDEX(Nimenhuuto!$E$9:$E$55,AE$1),0))))</f>
        <v/>
      </c>
      <c r="AF16" s="45" t="str">
        <f aca="false">IF(AF$6="","",IF(ISBLANK(Kulut!$B16)=1,"",IF($C16="k",Kulut!$G16*INDEX(Nimenhuuto!$F$9:$F$55,AF$1),IF($C16="m",Kulut!$G16*INDEX(Nimenhuuto!$E$9:$E$55,AF$1),0))))</f>
        <v/>
      </c>
      <c r="AG16" s="45" t="str">
        <f aca="false">IF(AG$6="","",IF(ISBLANK(Kulut!$B16)=1,"",IF($C16="k",Kulut!$G16*INDEX(Nimenhuuto!$F$9:$F$55,AG$1),IF($C16="m",Kulut!$G16*INDEX(Nimenhuuto!$E$9:$E$55,AG$1),0))))</f>
        <v/>
      </c>
      <c r="AH16" s="45" t="str">
        <f aca="false">IF(AH$6="","",IF(ISBLANK(Kulut!$B16)=1,"",IF($C16="k",Kulut!$G16*INDEX(Nimenhuuto!$F$9:$F$55,AH$1),IF($C16="m",Kulut!$G16*INDEX(Nimenhuuto!$E$9:$E$55,AH$1),0))))</f>
        <v/>
      </c>
      <c r="AI16" s="45" t="str">
        <f aca="false">IF(AI$6="","",IF(ISBLANK(Kulut!$B16)=1,"",IF($C16="k",Kulut!$G16*INDEX(Nimenhuuto!$F$9:$F$55,AI$1),IF($C16="m",Kulut!$G16*INDEX(Nimenhuuto!$E$9:$E$55,AI$1),0))))</f>
        <v/>
      </c>
      <c r="AJ16" s="45" t="str">
        <f aca="false">IF(AJ$6="","",IF(ISBLANK(Kulut!$B16)=1,"",IF($C16="k",Kulut!$G16*INDEX(Nimenhuuto!$F$9:$F$55,AJ$1),IF($C16="m",Kulut!$G16*INDEX(Nimenhuuto!$E$9:$E$55,AJ$1),0))))</f>
        <v/>
      </c>
      <c r="AK16" s="45" t="str">
        <f aca="false">IF(AK$6="","",IF(ISBLANK(Kulut!$B16)=1,"",IF($C16="k",Kulut!$G16*INDEX(Nimenhuuto!$F$9:$F$55,AK$1),IF($C16="m",Kulut!$G16*INDEX(Nimenhuuto!$E$9:$E$55,AK$1),0))))</f>
        <v/>
      </c>
      <c r="AL16" s="45" t="str">
        <f aca="false">IF(AL$6="","",IF(ISBLANK(Kulut!$B16)=1,"",IF($C16="k",Kulut!$G16*INDEX(Nimenhuuto!$F$9:$F$55,AL$1),IF($C16="m",Kulut!$G16*INDEX(Nimenhuuto!$E$9:$E$55,AL$1),0))))</f>
        <v/>
      </c>
      <c r="AM16" s="45" t="str">
        <f aca="false">IF(AM$6="","",IF(ISBLANK(Kulut!$B16)=1,"",IF($C16="k",Kulut!$G16*INDEX(Nimenhuuto!$F$9:$F$55,AM$1),IF($C16="m",Kulut!$G16*INDEX(Nimenhuuto!$E$9:$E$55,AM$1),0))))</f>
        <v/>
      </c>
      <c r="AN16" s="45" t="str">
        <f aca="false">IF(AN$6="","",IF(ISBLANK(Kulut!$B16)=1,"",IF($C16="k",Kulut!$G16*INDEX(Nimenhuuto!$F$9:$F$55,AN$1),IF($C16="m",Kulut!$G16*INDEX(Nimenhuuto!$E$9:$E$55,AN$1),0))))</f>
        <v/>
      </c>
      <c r="AO16" s="45" t="str">
        <f aca="false">IF(AO$6="","",IF(ISBLANK(Kulut!$B16)=1,"",IF($C16="k",Kulut!$G16*INDEX(Nimenhuuto!$F$9:$F$55,AO$1),IF($C16="m",Kulut!$G16*INDEX(Nimenhuuto!$E$9:$E$55,AO$1),0))))</f>
        <v/>
      </c>
      <c r="AP16" s="45" t="str">
        <f aca="false">IF(AP$6="","",IF(ISBLANK(Kulut!$B16)=1,"",IF($C16="k",Kulut!$G16*INDEX(Nimenhuuto!$F$9:$F$55,AP$1),IF($C16="m",Kulut!$G16*INDEX(Nimenhuuto!$E$9:$E$55,AP$1),0))))</f>
        <v/>
      </c>
      <c r="AQ16" s="45" t="str">
        <f aca="false">IF(AQ$6="","",IF(ISBLANK(Kulut!$B16)=1,"",IF($C16="k",Kulut!$G16*INDEX(Nimenhuuto!$F$9:$F$55,AQ$1),IF($C16="m",Kulut!$G16*INDEX(Nimenhuuto!$E$9:$E$55,AQ$1),0))))</f>
        <v/>
      </c>
      <c r="AR16" s="45" t="str">
        <f aca="false">IF(AR$6="","",IF(ISBLANK(Kulut!$B16)=1,"",IF($C16="k",Kulut!$G16*INDEX(Nimenhuuto!$F$9:$F$55,AR$1),IF($C16="m",Kulut!$G16*INDEX(Nimenhuuto!$E$9:$E$55,AR$1),0))))</f>
        <v/>
      </c>
      <c r="AS16" s="45" t="str">
        <f aca="false">IF(AS$6="","",IF(ISBLANK(Kulut!$B16)=1,"",IF($C16="k",Kulut!$G16*INDEX(Nimenhuuto!$F$9:$F$55,AS$1),IF($C16="m",Kulut!$G16*INDEX(Nimenhuuto!$E$9:$E$55,AS$1),0))))</f>
        <v/>
      </c>
    </row>
    <row r="17" customFormat="false" ht="15" hidden="false" customHeight="false" outlineLevel="0" collapsed="false">
      <c r="A17" s="0" t="str">
        <f aca="false">IF(B17="","",A16+1)</f>
        <v/>
      </c>
      <c r="B17" s="0" t="str">
        <f aca="false">IF(Kulut!B17="","",Kulut!B17)</f>
        <v/>
      </c>
      <c r="C17" s="0" t="str">
        <f aca="false">IF(Kulut!C17="","",Kulut!C17)</f>
        <v/>
      </c>
      <c r="D17" s="0" t="str">
        <f aca="false">IF(Kulut!D17="","",Kulut!D17)</f>
        <v/>
      </c>
      <c r="E17" s="0" t="str">
        <f aca="false">IF(Kulut!E17="","",Kulut!E17)</f>
        <v/>
      </c>
      <c r="F17" s="3" t="str">
        <f aca="false">IF(Kulut!F17="","",Kulut!F17)</f>
        <v/>
      </c>
      <c r="G17" s="30" t="str">
        <f aca="false">IF(Kulut!H17="","",Kulut!H17)</f>
        <v/>
      </c>
      <c r="I17" s="48" t="str">
        <f aca="false">IF(B17="","",SUM(J17:AQ17))</f>
        <v/>
      </c>
      <c r="J17" s="45" t="str">
        <f aca="false">IF(J$6="","",IF(ISBLANK(Kulut!$B17)=1,"",IF($C17="k",Kulut!$G17*INDEX(Nimenhuuto!$F$9:$F$55,J$1),IF($C17="m",Kulut!$G17*INDEX(Nimenhuuto!$E$9:$E$55,J$1),0))))</f>
        <v/>
      </c>
      <c r="K17" s="45" t="str">
        <f aca="false">IF(K$6="","",IF(ISBLANK(Kulut!$B17)=1,"",IF($C17="k",Kulut!$G17*INDEX(Nimenhuuto!$F$9:$F$55,K$1),IF($C17="m",Kulut!$G17*INDEX(Nimenhuuto!$E$9:$E$55,K$1),0))))</f>
        <v/>
      </c>
      <c r="L17" s="45" t="str">
        <f aca="false">IF(L$6="","",IF(ISBLANK(Kulut!$B17)=1,"",IF($C17="k",Kulut!$G17*INDEX(Nimenhuuto!$F$9:$F$55,L$1),IF($C17="m",Kulut!$G17*INDEX(Nimenhuuto!$E$9:$E$55,L$1),0))))</f>
        <v/>
      </c>
      <c r="M17" s="45" t="str">
        <f aca="false">IF(M$6="","",IF(ISBLANK(Kulut!$B17)=1,"",IF($C17="k",Kulut!$G17*INDEX(Nimenhuuto!$F$9:$F$55,M$1),IF($C17="m",Kulut!$G17*INDEX(Nimenhuuto!$E$9:$E$55,M$1),0))))</f>
        <v/>
      </c>
      <c r="N17" s="45" t="str">
        <f aca="false">IF(N$6="","",IF(ISBLANK(Kulut!$B17)=1,"",IF($C17="k",Kulut!$G17*INDEX(Nimenhuuto!$F$9:$F$55,N$1),IF($C17="m",Kulut!$G17*INDEX(Nimenhuuto!$E$9:$E$55,N$1),0))))</f>
        <v/>
      </c>
      <c r="O17" s="45" t="str">
        <f aca="false">IF(O$6="","",IF(ISBLANK(Kulut!$B17)=1,"",IF($C17="k",Kulut!$G17*INDEX(Nimenhuuto!$F$9:$F$55,O$1),IF($C17="m",Kulut!$G17*INDEX(Nimenhuuto!$E$9:$E$55,O$1),0))))</f>
        <v/>
      </c>
      <c r="P17" s="45" t="str">
        <f aca="false">IF(P$6="","",IF(ISBLANK(Kulut!$B17)=1,"",IF($C17="k",Kulut!$G17*INDEX(Nimenhuuto!$F$9:$F$55,P$1),IF($C17="m",Kulut!$G17*INDEX(Nimenhuuto!$E$9:$E$55,P$1),0))))</f>
        <v/>
      </c>
      <c r="Q17" s="45" t="str">
        <f aca="false">IF(Q$6="","",IF(ISBLANK(Kulut!$B17)=1,"",IF($C17="k",Kulut!$G17*INDEX(Nimenhuuto!$F$9:$F$55,Q$1),IF($C17="m",Kulut!$G17*INDEX(Nimenhuuto!$E$9:$E$55,Q$1),0))))</f>
        <v/>
      </c>
      <c r="R17" s="45" t="str">
        <f aca="false">IF(R$6="","",IF(ISBLANK(Kulut!$B17)=1,"",IF($C17="k",Kulut!$G17*INDEX(Nimenhuuto!$F$9:$F$55,R$1),IF($C17="m",Kulut!$G17*INDEX(Nimenhuuto!$E$9:$E$55,R$1),0))))</f>
        <v/>
      </c>
      <c r="S17" s="45" t="str">
        <f aca="false">IF(S$6="","",IF(ISBLANK(Kulut!$B17)=1,"",IF($C17="k",Kulut!$G17*INDEX(Nimenhuuto!$F$9:$F$55,S$1),IF($C17="m",Kulut!$G17*INDEX(Nimenhuuto!$E$9:$E$55,S$1),0))))</f>
        <v/>
      </c>
      <c r="T17" s="45" t="str">
        <f aca="false">IF(T$6="","",IF(ISBLANK(Kulut!$B17)=1,"",IF($C17="k",Kulut!$G17*INDEX(Nimenhuuto!$F$9:$F$55,T$1),IF($C17="m",Kulut!$G17*INDEX(Nimenhuuto!$E$9:$E$55,T$1),0))))</f>
        <v/>
      </c>
      <c r="U17" s="45" t="str">
        <f aca="false">IF(U$6="","",IF(ISBLANK(Kulut!$B17)=1,"",IF($C17="k",Kulut!$G17*INDEX(Nimenhuuto!$F$9:$F$55,U$1),IF($C17="m",Kulut!$G17*INDEX(Nimenhuuto!$E$9:$E$55,U$1),0))))</f>
        <v/>
      </c>
      <c r="V17" s="45" t="str">
        <f aca="false">IF(V$6="","",IF(ISBLANK(Kulut!$B17)=1,"",IF($C17="k",Kulut!$G17*INDEX(Nimenhuuto!$F$9:$F$55,V$1),IF($C17="m",Kulut!$G17*INDEX(Nimenhuuto!$E$9:$E$55,V$1),0))))</f>
        <v/>
      </c>
      <c r="W17" s="45" t="str">
        <f aca="false">IF(W$6="","",IF(ISBLANK(Kulut!$B17)=1,"",IF($C17="k",Kulut!$G17*INDEX(Nimenhuuto!$F$9:$F$55,W$1),IF($C17="m",Kulut!$G17*INDEX(Nimenhuuto!$E$9:$E$55,W$1),0))))</f>
        <v/>
      </c>
      <c r="X17" s="45" t="str">
        <f aca="false">IF(X$6="","",IF(ISBLANK(Kulut!$B17)=1,"",IF($C17="k",Kulut!$G17*INDEX(Nimenhuuto!$F$9:$F$55,X$1),IF($C17="m",Kulut!$G17*INDEX(Nimenhuuto!$E$9:$E$55,X$1),0))))</f>
        <v/>
      </c>
      <c r="Y17" s="45" t="str">
        <f aca="false">IF(Y$6="","",IF(ISBLANK(Kulut!$B17)=1,"",IF($C17="k",Kulut!$G17*INDEX(Nimenhuuto!$F$9:$F$55,Y$1),IF($C17="m",Kulut!$G17*INDEX(Nimenhuuto!$E$9:$E$55,Y$1),0))))</f>
        <v/>
      </c>
      <c r="Z17" s="45" t="str">
        <f aca="false">IF(Z$6="","",IF(ISBLANK(Kulut!$B17)=1,"",IF($C17="k",Kulut!$G17*INDEX(Nimenhuuto!$F$9:$F$55,Z$1),IF($C17="m",Kulut!$G17*INDEX(Nimenhuuto!$E$9:$E$55,Z$1),0))))</f>
        <v/>
      </c>
      <c r="AA17" s="45" t="str">
        <f aca="false">IF(AA$6="","",IF(ISBLANK(Kulut!$B17)=1,"",IF($C17="k",Kulut!$G17*INDEX(Nimenhuuto!$F$9:$F$55,AA$1),IF($C17="m",Kulut!$G17*INDEX(Nimenhuuto!$E$9:$E$55,AA$1),0))))</f>
        <v/>
      </c>
      <c r="AB17" s="45" t="str">
        <f aca="false">IF(AB$6="","",IF(ISBLANK(Kulut!$B17)=1,"",IF($C17="k",Kulut!$G17*INDEX(Nimenhuuto!$F$9:$F$55,AB$1),IF($C17="m",Kulut!$G17*INDEX(Nimenhuuto!$E$9:$E$55,AB$1),0))))</f>
        <v/>
      </c>
      <c r="AC17" s="45" t="str">
        <f aca="false">IF(AC$6="","",IF(ISBLANK(Kulut!$B17)=1,"",IF($C17="k",Kulut!$G17*INDEX(Nimenhuuto!$F$9:$F$55,AC$1),IF($C17="m",Kulut!$G17*INDEX(Nimenhuuto!$E$9:$E$55,AC$1),0))))</f>
        <v/>
      </c>
      <c r="AD17" s="45" t="str">
        <f aca="false">IF(AD$6="","",IF(ISBLANK(Kulut!$B17)=1,"",IF($C17="k",Kulut!$G17*INDEX(Nimenhuuto!$F$9:$F$55,AD$1),IF($C17="m",Kulut!$G17*INDEX(Nimenhuuto!$E$9:$E$55,AD$1),0))))</f>
        <v/>
      </c>
      <c r="AE17" s="45" t="str">
        <f aca="false">IF(AE$6="","",IF(ISBLANK(Kulut!$B17)=1,"",IF($C17="k",Kulut!$G17*INDEX(Nimenhuuto!$F$9:$F$55,AE$1),IF($C17="m",Kulut!$G17*INDEX(Nimenhuuto!$E$9:$E$55,AE$1),0))))</f>
        <v/>
      </c>
      <c r="AF17" s="45" t="str">
        <f aca="false">IF(AF$6="","",IF(ISBLANK(Kulut!$B17)=1,"",IF($C17="k",Kulut!$G17*INDEX(Nimenhuuto!$F$9:$F$55,AF$1),IF($C17="m",Kulut!$G17*INDEX(Nimenhuuto!$E$9:$E$55,AF$1),0))))</f>
        <v/>
      </c>
      <c r="AG17" s="45" t="str">
        <f aca="false">IF(AG$6="","",IF(ISBLANK(Kulut!$B17)=1,"",IF($C17="k",Kulut!$G17*INDEX(Nimenhuuto!$F$9:$F$55,AG$1),IF($C17="m",Kulut!$G17*INDEX(Nimenhuuto!$E$9:$E$55,AG$1),0))))</f>
        <v/>
      </c>
      <c r="AH17" s="45" t="str">
        <f aca="false">IF(AH$6="","",IF(ISBLANK(Kulut!$B17)=1,"",IF($C17="k",Kulut!$G17*INDEX(Nimenhuuto!$F$9:$F$55,AH$1),IF($C17="m",Kulut!$G17*INDEX(Nimenhuuto!$E$9:$E$55,AH$1),0))))</f>
        <v/>
      </c>
      <c r="AI17" s="45" t="str">
        <f aca="false">IF(AI$6="","",IF(ISBLANK(Kulut!$B17)=1,"",IF($C17="k",Kulut!$G17*INDEX(Nimenhuuto!$F$9:$F$55,AI$1),IF($C17="m",Kulut!$G17*INDEX(Nimenhuuto!$E$9:$E$55,AI$1),0))))</f>
        <v/>
      </c>
      <c r="AJ17" s="45" t="str">
        <f aca="false">IF(AJ$6="","",IF(ISBLANK(Kulut!$B17)=1,"",IF($C17="k",Kulut!$G17*INDEX(Nimenhuuto!$F$9:$F$55,AJ$1),IF($C17="m",Kulut!$G17*INDEX(Nimenhuuto!$E$9:$E$55,AJ$1),0))))</f>
        <v/>
      </c>
      <c r="AK17" s="45" t="str">
        <f aca="false">IF(AK$6="","",IF(ISBLANK(Kulut!$B17)=1,"",IF($C17="k",Kulut!$G17*INDEX(Nimenhuuto!$F$9:$F$55,AK$1),IF($C17="m",Kulut!$G17*INDEX(Nimenhuuto!$E$9:$E$55,AK$1),0))))</f>
        <v/>
      </c>
      <c r="AL17" s="45" t="str">
        <f aca="false">IF(AL$6="","",IF(ISBLANK(Kulut!$B17)=1,"",IF($C17="k",Kulut!$G17*INDEX(Nimenhuuto!$F$9:$F$55,AL$1),IF($C17="m",Kulut!$G17*INDEX(Nimenhuuto!$E$9:$E$55,AL$1),0))))</f>
        <v/>
      </c>
      <c r="AM17" s="45" t="str">
        <f aca="false">IF(AM$6="","",IF(ISBLANK(Kulut!$B17)=1,"",IF($C17="k",Kulut!$G17*INDEX(Nimenhuuto!$F$9:$F$55,AM$1),IF($C17="m",Kulut!$G17*INDEX(Nimenhuuto!$E$9:$E$55,AM$1),0))))</f>
        <v/>
      </c>
      <c r="AN17" s="45" t="str">
        <f aca="false">IF(AN$6="","",IF(ISBLANK(Kulut!$B17)=1,"",IF($C17="k",Kulut!$G17*INDEX(Nimenhuuto!$F$9:$F$55,AN$1),IF($C17="m",Kulut!$G17*INDEX(Nimenhuuto!$E$9:$E$55,AN$1),0))))</f>
        <v/>
      </c>
      <c r="AO17" s="45" t="str">
        <f aca="false">IF(AO$6="","",IF(ISBLANK(Kulut!$B17)=1,"",IF($C17="k",Kulut!$G17*INDEX(Nimenhuuto!$F$9:$F$55,AO$1),IF($C17="m",Kulut!$G17*INDEX(Nimenhuuto!$E$9:$E$55,AO$1),0))))</f>
        <v/>
      </c>
      <c r="AP17" s="45" t="str">
        <f aca="false">IF(AP$6="","",IF(ISBLANK(Kulut!$B17)=1,"",IF($C17="k",Kulut!$G17*INDEX(Nimenhuuto!$F$9:$F$55,AP$1),IF($C17="m",Kulut!$G17*INDEX(Nimenhuuto!$E$9:$E$55,AP$1),0))))</f>
        <v/>
      </c>
      <c r="AQ17" s="45" t="str">
        <f aca="false">IF(AQ$6="","",IF(ISBLANK(Kulut!$B17)=1,"",IF($C17="k",Kulut!$G17*INDEX(Nimenhuuto!$F$9:$F$55,AQ$1),IF($C17="m",Kulut!$G17*INDEX(Nimenhuuto!$E$9:$E$55,AQ$1),0))))</f>
        <v/>
      </c>
      <c r="AR17" s="45" t="str">
        <f aca="false">IF(AR$6="","",IF(ISBLANK(Kulut!$B17)=1,"",IF($C17="k",Kulut!$G17*INDEX(Nimenhuuto!$F$9:$F$55,AR$1),IF($C17="m",Kulut!$G17*INDEX(Nimenhuuto!$E$9:$E$55,AR$1),0))))</f>
        <v/>
      </c>
      <c r="AS17" s="45" t="str">
        <f aca="false">IF(AS$6="","",IF(ISBLANK(Kulut!$B17)=1,"",IF($C17="k",Kulut!$G17*INDEX(Nimenhuuto!$F$9:$F$55,AS$1),IF($C17="m",Kulut!$G17*INDEX(Nimenhuuto!$E$9:$E$55,AS$1),0))))</f>
        <v/>
      </c>
    </row>
    <row r="18" customFormat="false" ht="15" hidden="false" customHeight="false" outlineLevel="0" collapsed="false">
      <c r="A18" s="0" t="str">
        <f aca="false">IF(B18="","",A17+1)</f>
        <v/>
      </c>
      <c r="B18" s="0" t="str">
        <f aca="false">IF(Kulut!B18="","",Kulut!B18)</f>
        <v/>
      </c>
      <c r="C18" s="0" t="str">
        <f aca="false">IF(Kulut!C18="","",Kulut!C18)</f>
        <v/>
      </c>
      <c r="D18" s="0" t="str">
        <f aca="false">IF(Kulut!D18="","",Kulut!D18)</f>
        <v/>
      </c>
      <c r="E18" s="0" t="str">
        <f aca="false">IF(Kulut!E18="","",Kulut!E18)</f>
        <v/>
      </c>
      <c r="F18" s="3" t="str">
        <f aca="false">IF(Kulut!F18="","",Kulut!F18)</f>
        <v/>
      </c>
      <c r="G18" s="30" t="str">
        <f aca="false">IF(Kulut!H18="","",Kulut!H18)</f>
        <v/>
      </c>
      <c r="I18" s="48" t="str">
        <f aca="false">IF(B18="","",SUM(J18:AQ18))</f>
        <v/>
      </c>
      <c r="J18" s="45" t="str">
        <f aca="false">IF(J$6="","",IF(ISBLANK(Kulut!$B18)=1,"",IF($C18="k",Kulut!$G18*INDEX(Nimenhuuto!$F$9:$F$55,J$1),IF($C18="m",Kulut!$G18*INDEX(Nimenhuuto!$E$9:$E$55,J$1),0))))</f>
        <v/>
      </c>
      <c r="K18" s="45" t="str">
        <f aca="false">IF(K$6="","",IF(ISBLANK(Kulut!$B18)=1,"",IF($C18="k",Kulut!$G18*INDEX(Nimenhuuto!$F$9:$F$55,K$1),IF($C18="m",Kulut!$G18*INDEX(Nimenhuuto!$E$9:$E$55,K$1),0))))</f>
        <v/>
      </c>
      <c r="L18" s="45" t="str">
        <f aca="false">IF(L$6="","",IF(ISBLANK(Kulut!$B18)=1,"",IF($C18="k",Kulut!$G18*INDEX(Nimenhuuto!$F$9:$F$55,L$1),IF($C18="m",Kulut!$G18*INDEX(Nimenhuuto!$E$9:$E$55,L$1),0))))</f>
        <v/>
      </c>
      <c r="M18" s="45" t="str">
        <f aca="false">IF(M$6="","",IF(ISBLANK(Kulut!$B18)=1,"",IF($C18="k",Kulut!$G18*INDEX(Nimenhuuto!$F$9:$F$55,M$1),IF($C18="m",Kulut!$G18*INDEX(Nimenhuuto!$E$9:$E$55,M$1),0))))</f>
        <v/>
      </c>
      <c r="N18" s="45" t="str">
        <f aca="false">IF(N$6="","",IF(ISBLANK(Kulut!$B18)=1,"",IF($C18="k",Kulut!$G18*INDEX(Nimenhuuto!$F$9:$F$55,N$1),IF($C18="m",Kulut!$G18*INDEX(Nimenhuuto!$E$9:$E$55,N$1),0))))</f>
        <v/>
      </c>
      <c r="O18" s="45" t="str">
        <f aca="false">IF(O$6="","",IF(ISBLANK(Kulut!$B18)=1,"",IF($C18="k",Kulut!$G18*INDEX(Nimenhuuto!$F$9:$F$55,O$1),IF($C18="m",Kulut!$G18*INDEX(Nimenhuuto!$E$9:$E$55,O$1),0))))</f>
        <v/>
      </c>
      <c r="P18" s="45" t="str">
        <f aca="false">IF(P$6="","",IF(ISBLANK(Kulut!$B18)=1,"",IF($C18="k",Kulut!$G18*INDEX(Nimenhuuto!$F$9:$F$55,P$1),IF($C18="m",Kulut!$G18*INDEX(Nimenhuuto!$E$9:$E$55,P$1),0))))</f>
        <v/>
      </c>
      <c r="Q18" s="45" t="str">
        <f aca="false">IF(Q$6="","",IF(ISBLANK(Kulut!$B18)=1,"",IF($C18="k",Kulut!$G18*INDEX(Nimenhuuto!$F$9:$F$55,Q$1),IF($C18="m",Kulut!$G18*INDEX(Nimenhuuto!$E$9:$E$55,Q$1),0))))</f>
        <v/>
      </c>
      <c r="R18" s="45" t="str">
        <f aca="false">IF(R$6="","",IF(ISBLANK(Kulut!$B18)=1,"",IF($C18="k",Kulut!$G18*INDEX(Nimenhuuto!$F$9:$F$55,R$1),IF($C18="m",Kulut!$G18*INDEX(Nimenhuuto!$E$9:$E$55,R$1),0))))</f>
        <v/>
      </c>
      <c r="S18" s="45" t="str">
        <f aca="false">IF(S$6="","",IF(ISBLANK(Kulut!$B18)=1,"",IF($C18="k",Kulut!$G18*INDEX(Nimenhuuto!$F$9:$F$55,S$1),IF($C18="m",Kulut!$G18*INDEX(Nimenhuuto!$E$9:$E$55,S$1),0))))</f>
        <v/>
      </c>
      <c r="T18" s="45" t="str">
        <f aca="false">IF(T$6="","",IF(ISBLANK(Kulut!$B18)=1,"",IF($C18="k",Kulut!$G18*INDEX(Nimenhuuto!$F$9:$F$55,T$1),IF($C18="m",Kulut!$G18*INDEX(Nimenhuuto!$E$9:$E$55,T$1),0))))</f>
        <v/>
      </c>
      <c r="U18" s="45" t="str">
        <f aca="false">IF(U$6="","",IF(ISBLANK(Kulut!$B18)=1,"",IF($C18="k",Kulut!$G18*INDEX(Nimenhuuto!$F$9:$F$55,U$1),IF($C18="m",Kulut!$G18*INDEX(Nimenhuuto!$E$9:$E$55,U$1),0))))</f>
        <v/>
      </c>
      <c r="V18" s="45" t="str">
        <f aca="false">IF(V$6="","",IF(ISBLANK(Kulut!$B18)=1,"",IF($C18="k",Kulut!$G18*INDEX(Nimenhuuto!$F$9:$F$55,V$1),IF($C18="m",Kulut!$G18*INDEX(Nimenhuuto!$E$9:$E$55,V$1),0))))</f>
        <v/>
      </c>
      <c r="W18" s="45" t="str">
        <f aca="false">IF(W$6="","",IF(ISBLANK(Kulut!$B18)=1,"",IF($C18="k",Kulut!$G18*INDEX(Nimenhuuto!$F$9:$F$55,W$1),IF($C18="m",Kulut!$G18*INDEX(Nimenhuuto!$E$9:$E$55,W$1),0))))</f>
        <v/>
      </c>
      <c r="X18" s="45" t="str">
        <f aca="false">IF(X$6="","",IF(ISBLANK(Kulut!$B18)=1,"",IF($C18="k",Kulut!$G18*INDEX(Nimenhuuto!$F$9:$F$55,X$1),IF($C18="m",Kulut!$G18*INDEX(Nimenhuuto!$E$9:$E$55,X$1),0))))</f>
        <v/>
      </c>
      <c r="Y18" s="45" t="str">
        <f aca="false">IF(Y$6="","",IF(ISBLANK(Kulut!$B18)=1,"",IF($C18="k",Kulut!$G18*INDEX(Nimenhuuto!$F$9:$F$55,Y$1),IF($C18="m",Kulut!$G18*INDEX(Nimenhuuto!$E$9:$E$55,Y$1),0))))</f>
        <v/>
      </c>
      <c r="Z18" s="45" t="str">
        <f aca="false">IF(Z$6="","",IF(ISBLANK(Kulut!$B18)=1,"",IF($C18="k",Kulut!$G18*INDEX(Nimenhuuto!$F$9:$F$55,Z$1),IF($C18="m",Kulut!$G18*INDEX(Nimenhuuto!$E$9:$E$55,Z$1),0))))</f>
        <v/>
      </c>
      <c r="AA18" s="45" t="str">
        <f aca="false">IF(AA$6="","",IF(ISBLANK(Kulut!$B18)=1,"",IF($C18="k",Kulut!$G18*INDEX(Nimenhuuto!$F$9:$F$55,AA$1),IF($C18="m",Kulut!$G18*INDEX(Nimenhuuto!$E$9:$E$55,AA$1),0))))</f>
        <v/>
      </c>
      <c r="AB18" s="45" t="str">
        <f aca="false">IF(AB$6="","",IF(ISBLANK(Kulut!$B18)=1,"",IF($C18="k",Kulut!$G18*INDEX(Nimenhuuto!$F$9:$F$55,AB$1),IF($C18="m",Kulut!$G18*INDEX(Nimenhuuto!$E$9:$E$55,AB$1),0))))</f>
        <v/>
      </c>
      <c r="AC18" s="45" t="str">
        <f aca="false">IF(AC$6="","",IF(ISBLANK(Kulut!$B18)=1,"",IF($C18="k",Kulut!$G18*INDEX(Nimenhuuto!$F$9:$F$55,AC$1),IF($C18="m",Kulut!$G18*INDEX(Nimenhuuto!$E$9:$E$55,AC$1),0))))</f>
        <v/>
      </c>
      <c r="AD18" s="45" t="str">
        <f aca="false">IF(AD$6="","",IF(ISBLANK(Kulut!$B18)=1,"",IF($C18="k",Kulut!$G18*INDEX(Nimenhuuto!$F$9:$F$55,AD$1),IF($C18="m",Kulut!$G18*INDEX(Nimenhuuto!$E$9:$E$55,AD$1),0))))</f>
        <v/>
      </c>
      <c r="AE18" s="45" t="str">
        <f aca="false">IF(AE$6="","",IF(ISBLANK(Kulut!$B18)=1,"",IF($C18="k",Kulut!$G18*INDEX(Nimenhuuto!$F$9:$F$55,AE$1),IF($C18="m",Kulut!$G18*INDEX(Nimenhuuto!$E$9:$E$55,AE$1),0))))</f>
        <v/>
      </c>
      <c r="AF18" s="45" t="str">
        <f aca="false">IF(AF$6="","",IF(ISBLANK(Kulut!$B18)=1,"",IF($C18="k",Kulut!$G18*INDEX(Nimenhuuto!$F$9:$F$55,AF$1),IF($C18="m",Kulut!$G18*INDEX(Nimenhuuto!$E$9:$E$55,AF$1),0))))</f>
        <v/>
      </c>
      <c r="AG18" s="45" t="str">
        <f aca="false">IF(AG$6="","",IF(ISBLANK(Kulut!$B18)=1,"",IF($C18="k",Kulut!$G18*INDEX(Nimenhuuto!$F$9:$F$55,AG$1),IF($C18="m",Kulut!$G18*INDEX(Nimenhuuto!$E$9:$E$55,AG$1),0))))</f>
        <v/>
      </c>
      <c r="AH18" s="45" t="str">
        <f aca="false">IF(AH$6="","",IF(ISBLANK(Kulut!$B18)=1,"",IF($C18="k",Kulut!$G18*INDEX(Nimenhuuto!$F$9:$F$55,AH$1),IF($C18="m",Kulut!$G18*INDEX(Nimenhuuto!$E$9:$E$55,AH$1),0))))</f>
        <v/>
      </c>
      <c r="AI18" s="45" t="str">
        <f aca="false">IF(AI$6="","",IF(ISBLANK(Kulut!$B18)=1,"",IF($C18="k",Kulut!$G18*INDEX(Nimenhuuto!$F$9:$F$55,AI$1),IF($C18="m",Kulut!$G18*INDEX(Nimenhuuto!$E$9:$E$55,AI$1),0))))</f>
        <v/>
      </c>
      <c r="AJ18" s="45" t="str">
        <f aca="false">IF(AJ$6="","",IF(ISBLANK(Kulut!$B18)=1,"",IF($C18="k",Kulut!$G18*INDEX(Nimenhuuto!$F$9:$F$55,AJ$1),IF($C18="m",Kulut!$G18*INDEX(Nimenhuuto!$E$9:$E$55,AJ$1),0))))</f>
        <v/>
      </c>
      <c r="AK18" s="45" t="str">
        <f aca="false">IF(AK$6="","",IF(ISBLANK(Kulut!$B18)=1,"",IF($C18="k",Kulut!$G18*INDEX(Nimenhuuto!$F$9:$F$55,AK$1),IF($C18="m",Kulut!$G18*INDEX(Nimenhuuto!$E$9:$E$55,AK$1),0))))</f>
        <v/>
      </c>
      <c r="AL18" s="45" t="str">
        <f aca="false">IF(AL$6="","",IF(ISBLANK(Kulut!$B18)=1,"",IF($C18="k",Kulut!$G18*INDEX(Nimenhuuto!$F$9:$F$55,AL$1),IF($C18="m",Kulut!$G18*INDEX(Nimenhuuto!$E$9:$E$55,AL$1),0))))</f>
        <v/>
      </c>
      <c r="AM18" s="45" t="str">
        <f aca="false">IF(AM$6="","",IF(ISBLANK(Kulut!$B18)=1,"",IF($C18="k",Kulut!$G18*INDEX(Nimenhuuto!$F$9:$F$55,AM$1),IF($C18="m",Kulut!$G18*INDEX(Nimenhuuto!$E$9:$E$55,AM$1),0))))</f>
        <v/>
      </c>
      <c r="AN18" s="45" t="str">
        <f aca="false">IF(AN$6="","",IF(ISBLANK(Kulut!$B18)=1,"",IF($C18="k",Kulut!$G18*INDEX(Nimenhuuto!$F$9:$F$55,AN$1),IF($C18="m",Kulut!$G18*INDEX(Nimenhuuto!$E$9:$E$55,AN$1),0))))</f>
        <v/>
      </c>
      <c r="AO18" s="45" t="str">
        <f aca="false">IF(AO$6="","",IF(ISBLANK(Kulut!$B18)=1,"",IF($C18="k",Kulut!$G18*INDEX(Nimenhuuto!$F$9:$F$55,AO$1),IF($C18="m",Kulut!$G18*INDEX(Nimenhuuto!$E$9:$E$55,AO$1),0))))</f>
        <v/>
      </c>
      <c r="AP18" s="45" t="str">
        <f aca="false">IF(AP$6="","",IF(ISBLANK(Kulut!$B18)=1,"",IF($C18="k",Kulut!$G18*INDEX(Nimenhuuto!$F$9:$F$55,AP$1),IF($C18="m",Kulut!$G18*INDEX(Nimenhuuto!$E$9:$E$55,AP$1),0))))</f>
        <v/>
      </c>
      <c r="AQ18" s="45" t="str">
        <f aca="false">IF(AQ$6="","",IF(ISBLANK(Kulut!$B18)=1,"",IF($C18="k",Kulut!$G18*INDEX(Nimenhuuto!$F$9:$F$55,AQ$1),IF($C18="m",Kulut!$G18*INDEX(Nimenhuuto!$E$9:$E$55,AQ$1),0))))</f>
        <v/>
      </c>
      <c r="AR18" s="45" t="str">
        <f aca="false">IF(AR$6="","",IF(ISBLANK(Kulut!$B18)=1,"",IF($C18="k",Kulut!$G18*INDEX(Nimenhuuto!$F$9:$F$55,AR$1),IF($C18="m",Kulut!$G18*INDEX(Nimenhuuto!$E$9:$E$55,AR$1),0))))</f>
        <v/>
      </c>
      <c r="AS18" s="45" t="str">
        <f aca="false">IF(AS$6="","",IF(ISBLANK(Kulut!$B18)=1,"",IF($C18="k",Kulut!$G18*INDEX(Nimenhuuto!$F$9:$F$55,AS$1),IF($C18="m",Kulut!$G18*INDEX(Nimenhuuto!$E$9:$E$55,AS$1),0))))</f>
        <v/>
      </c>
    </row>
    <row r="19" customFormat="false" ht="15" hidden="false" customHeight="false" outlineLevel="0" collapsed="false">
      <c r="A19" s="0" t="str">
        <f aca="false">IF(B19="","",A18+1)</f>
        <v/>
      </c>
      <c r="B19" s="0" t="str">
        <f aca="false">IF(Kulut!B19="","",Kulut!B19)</f>
        <v/>
      </c>
      <c r="C19" s="0" t="str">
        <f aca="false">IF(Kulut!C19="","",Kulut!C19)</f>
        <v/>
      </c>
      <c r="D19" s="0" t="str">
        <f aca="false">IF(Kulut!D19="","",Kulut!D19)</f>
        <v/>
      </c>
      <c r="E19" s="0" t="str">
        <f aca="false">IF(Kulut!E19="","",Kulut!E19)</f>
        <v/>
      </c>
      <c r="F19" s="3" t="str">
        <f aca="false">IF(Kulut!F19="","",Kulut!F19)</f>
        <v/>
      </c>
      <c r="G19" s="30" t="str">
        <f aca="false">IF(Kulut!H19="","",Kulut!H19)</f>
        <v/>
      </c>
      <c r="I19" s="48" t="str">
        <f aca="false">IF(B19="","",SUM(J19:AQ19))</f>
        <v/>
      </c>
      <c r="J19" s="45" t="str">
        <f aca="false">IF(J$6="","",IF(ISBLANK(Kulut!$B19)=1,"",IF($C19="k",Kulut!$G19*INDEX(Nimenhuuto!$F$9:$F$55,J$1),IF($C19="m",Kulut!$G19*INDEX(Nimenhuuto!$E$9:$E$55,J$1),0))))</f>
        <v/>
      </c>
      <c r="K19" s="45" t="str">
        <f aca="false">IF(K$6="","",IF(ISBLANK(Kulut!$B19)=1,"",IF($C19="k",Kulut!$G19*INDEX(Nimenhuuto!$F$9:$F$55,K$1),IF($C19="m",Kulut!$G19*INDEX(Nimenhuuto!$E$9:$E$55,K$1),0))))</f>
        <v/>
      </c>
      <c r="L19" s="45" t="str">
        <f aca="false">IF(L$6="","",IF(ISBLANK(Kulut!$B19)=1,"",IF($C19="k",Kulut!$G19*INDEX(Nimenhuuto!$F$9:$F$55,L$1),IF($C19="m",Kulut!$G19*INDEX(Nimenhuuto!$E$9:$E$55,L$1),0))))</f>
        <v/>
      </c>
      <c r="M19" s="45" t="str">
        <f aca="false">IF(M$6="","",IF(ISBLANK(Kulut!$B19)=1,"",IF($C19="k",Kulut!$G19*INDEX(Nimenhuuto!$F$9:$F$55,M$1),IF($C19="m",Kulut!$G19*INDEX(Nimenhuuto!$E$9:$E$55,M$1),0))))</f>
        <v/>
      </c>
      <c r="N19" s="45" t="str">
        <f aca="false">IF(N$6="","",IF(ISBLANK(Kulut!$B19)=1,"",IF($C19="k",Kulut!$G19*INDEX(Nimenhuuto!$F$9:$F$55,N$1),IF($C19="m",Kulut!$G19*INDEX(Nimenhuuto!$E$9:$E$55,N$1),0))))</f>
        <v/>
      </c>
      <c r="O19" s="45" t="str">
        <f aca="false">IF(O$6="","",IF(ISBLANK(Kulut!$B19)=1,"",IF($C19="k",Kulut!$G19*INDEX(Nimenhuuto!$F$9:$F$55,O$1),IF($C19="m",Kulut!$G19*INDEX(Nimenhuuto!$E$9:$E$55,O$1),0))))</f>
        <v/>
      </c>
      <c r="P19" s="45" t="str">
        <f aca="false">IF(P$6="","",IF(ISBLANK(Kulut!$B19)=1,"",IF($C19="k",Kulut!$G19*INDEX(Nimenhuuto!$F$9:$F$55,P$1),IF($C19="m",Kulut!$G19*INDEX(Nimenhuuto!$E$9:$E$55,P$1),0))))</f>
        <v/>
      </c>
      <c r="Q19" s="45" t="str">
        <f aca="false">IF(Q$6="","",IF(ISBLANK(Kulut!$B19)=1,"",IF($C19="k",Kulut!$G19*INDEX(Nimenhuuto!$F$9:$F$55,Q$1),IF($C19="m",Kulut!$G19*INDEX(Nimenhuuto!$E$9:$E$55,Q$1),0))))</f>
        <v/>
      </c>
      <c r="R19" s="45" t="str">
        <f aca="false">IF(R$6="","",IF(ISBLANK(Kulut!$B19)=1,"",IF($C19="k",Kulut!$G19*INDEX(Nimenhuuto!$F$9:$F$55,R$1),IF($C19="m",Kulut!$G19*INDEX(Nimenhuuto!$E$9:$E$55,R$1),0))))</f>
        <v/>
      </c>
      <c r="S19" s="45" t="str">
        <f aca="false">IF(S$6="","",IF(ISBLANK(Kulut!$B19)=1,"",IF($C19="k",Kulut!$G19*INDEX(Nimenhuuto!$F$9:$F$55,S$1),IF($C19="m",Kulut!$G19*INDEX(Nimenhuuto!$E$9:$E$55,S$1),0))))</f>
        <v/>
      </c>
      <c r="T19" s="45" t="str">
        <f aca="false">IF(T$6="","",IF(ISBLANK(Kulut!$B19)=1,"",IF($C19="k",Kulut!$G19*INDEX(Nimenhuuto!$F$9:$F$55,T$1),IF($C19="m",Kulut!$G19*INDEX(Nimenhuuto!$E$9:$E$55,T$1),0))))</f>
        <v/>
      </c>
      <c r="U19" s="45" t="str">
        <f aca="false">IF(U$6="","",IF(ISBLANK(Kulut!$B19)=1,"",IF($C19="k",Kulut!$G19*INDEX(Nimenhuuto!$F$9:$F$55,U$1),IF($C19="m",Kulut!$G19*INDEX(Nimenhuuto!$E$9:$E$55,U$1),0))))</f>
        <v/>
      </c>
      <c r="V19" s="45" t="str">
        <f aca="false">IF(V$6="","",IF(ISBLANK(Kulut!$B19)=1,"",IF($C19="k",Kulut!$G19*INDEX(Nimenhuuto!$F$9:$F$55,V$1),IF($C19="m",Kulut!$G19*INDEX(Nimenhuuto!$E$9:$E$55,V$1),0))))</f>
        <v/>
      </c>
      <c r="W19" s="45" t="str">
        <f aca="false">IF(W$6="","",IF(ISBLANK(Kulut!$B19)=1,"",IF($C19="k",Kulut!$G19*INDEX(Nimenhuuto!$F$9:$F$55,W$1),IF($C19="m",Kulut!$G19*INDEX(Nimenhuuto!$E$9:$E$55,W$1),0))))</f>
        <v/>
      </c>
      <c r="X19" s="45" t="str">
        <f aca="false">IF(X$6="","",IF(ISBLANK(Kulut!$B19)=1,"",IF($C19="k",Kulut!$G19*INDEX(Nimenhuuto!$F$9:$F$55,X$1),IF($C19="m",Kulut!$G19*INDEX(Nimenhuuto!$E$9:$E$55,X$1),0))))</f>
        <v/>
      </c>
      <c r="Y19" s="45" t="str">
        <f aca="false">IF(Y$6="","",IF(ISBLANK(Kulut!$B19)=1,"",IF($C19="k",Kulut!$G19*INDEX(Nimenhuuto!$F$9:$F$55,Y$1),IF($C19="m",Kulut!$G19*INDEX(Nimenhuuto!$E$9:$E$55,Y$1),0))))</f>
        <v/>
      </c>
      <c r="Z19" s="45" t="str">
        <f aca="false">IF(Z$6="","",IF(ISBLANK(Kulut!$B19)=1,"",IF($C19="k",Kulut!$G19*INDEX(Nimenhuuto!$F$9:$F$55,Z$1),IF($C19="m",Kulut!$G19*INDEX(Nimenhuuto!$E$9:$E$55,Z$1),0))))</f>
        <v/>
      </c>
      <c r="AA19" s="45" t="str">
        <f aca="false">IF(AA$6="","",IF(ISBLANK(Kulut!$B19)=1,"",IF($C19="k",Kulut!$G19*INDEX(Nimenhuuto!$F$9:$F$55,AA$1),IF($C19="m",Kulut!$G19*INDEX(Nimenhuuto!$E$9:$E$55,AA$1),0))))</f>
        <v/>
      </c>
      <c r="AB19" s="45" t="str">
        <f aca="false">IF(AB$6="","",IF(ISBLANK(Kulut!$B19)=1,"",IF($C19="k",Kulut!$G19*INDEX(Nimenhuuto!$F$9:$F$55,AB$1),IF($C19="m",Kulut!$G19*INDEX(Nimenhuuto!$E$9:$E$55,AB$1),0))))</f>
        <v/>
      </c>
      <c r="AC19" s="45" t="str">
        <f aca="false">IF(AC$6="","",IF(ISBLANK(Kulut!$B19)=1,"",IF($C19="k",Kulut!$G19*INDEX(Nimenhuuto!$F$9:$F$55,AC$1),IF($C19="m",Kulut!$G19*INDEX(Nimenhuuto!$E$9:$E$55,AC$1),0))))</f>
        <v/>
      </c>
      <c r="AD19" s="45" t="str">
        <f aca="false">IF(AD$6="","",IF(ISBLANK(Kulut!$B19)=1,"",IF($C19="k",Kulut!$G19*INDEX(Nimenhuuto!$F$9:$F$55,AD$1),IF($C19="m",Kulut!$G19*INDEX(Nimenhuuto!$E$9:$E$55,AD$1),0))))</f>
        <v/>
      </c>
      <c r="AE19" s="45" t="str">
        <f aca="false">IF(AE$6="","",IF(ISBLANK(Kulut!$B19)=1,"",IF($C19="k",Kulut!$G19*INDEX(Nimenhuuto!$F$9:$F$55,AE$1),IF($C19="m",Kulut!$G19*INDEX(Nimenhuuto!$E$9:$E$55,AE$1),0))))</f>
        <v/>
      </c>
      <c r="AF19" s="45" t="str">
        <f aca="false">IF(AF$6="","",IF(ISBLANK(Kulut!$B19)=1,"",IF($C19="k",Kulut!$G19*INDEX(Nimenhuuto!$F$9:$F$55,AF$1),IF($C19="m",Kulut!$G19*INDEX(Nimenhuuto!$E$9:$E$55,AF$1),0))))</f>
        <v/>
      </c>
      <c r="AG19" s="45" t="str">
        <f aca="false">IF(AG$6="","",IF(ISBLANK(Kulut!$B19)=1,"",IF($C19="k",Kulut!$G19*INDEX(Nimenhuuto!$F$9:$F$55,AG$1),IF($C19="m",Kulut!$G19*INDEX(Nimenhuuto!$E$9:$E$55,AG$1),0))))</f>
        <v/>
      </c>
      <c r="AH19" s="45" t="str">
        <f aca="false">IF(AH$6="","",IF(ISBLANK(Kulut!$B19)=1,"",IF($C19="k",Kulut!$G19*INDEX(Nimenhuuto!$F$9:$F$55,AH$1),IF($C19="m",Kulut!$G19*INDEX(Nimenhuuto!$E$9:$E$55,AH$1),0))))</f>
        <v/>
      </c>
      <c r="AI19" s="45" t="str">
        <f aca="false">IF(AI$6="","",IF(ISBLANK(Kulut!$B19)=1,"",IF($C19="k",Kulut!$G19*INDEX(Nimenhuuto!$F$9:$F$55,AI$1),IF($C19="m",Kulut!$G19*INDEX(Nimenhuuto!$E$9:$E$55,AI$1),0))))</f>
        <v/>
      </c>
      <c r="AJ19" s="45" t="str">
        <f aca="false">IF(AJ$6="","",IF(ISBLANK(Kulut!$B19)=1,"",IF($C19="k",Kulut!$G19*INDEX(Nimenhuuto!$F$9:$F$55,AJ$1),IF($C19="m",Kulut!$G19*INDEX(Nimenhuuto!$E$9:$E$55,AJ$1),0))))</f>
        <v/>
      </c>
      <c r="AK19" s="45" t="str">
        <f aca="false">IF(AK$6="","",IF(ISBLANK(Kulut!$B19)=1,"",IF($C19="k",Kulut!$G19*INDEX(Nimenhuuto!$F$9:$F$55,AK$1),IF($C19="m",Kulut!$G19*INDEX(Nimenhuuto!$E$9:$E$55,AK$1),0))))</f>
        <v/>
      </c>
      <c r="AL19" s="45" t="str">
        <f aca="false">IF(AL$6="","",IF(ISBLANK(Kulut!$B19)=1,"",IF($C19="k",Kulut!$G19*INDEX(Nimenhuuto!$F$9:$F$55,AL$1),IF($C19="m",Kulut!$G19*INDEX(Nimenhuuto!$E$9:$E$55,AL$1),0))))</f>
        <v/>
      </c>
      <c r="AM19" s="45" t="str">
        <f aca="false">IF(AM$6="","",IF(ISBLANK(Kulut!$B19)=1,"",IF($C19="k",Kulut!$G19*INDEX(Nimenhuuto!$F$9:$F$55,AM$1),IF($C19="m",Kulut!$G19*INDEX(Nimenhuuto!$E$9:$E$55,AM$1),0))))</f>
        <v/>
      </c>
      <c r="AN19" s="45" t="str">
        <f aca="false">IF(AN$6="","",IF(ISBLANK(Kulut!$B19)=1,"",IF($C19="k",Kulut!$G19*INDEX(Nimenhuuto!$F$9:$F$55,AN$1),IF($C19="m",Kulut!$G19*INDEX(Nimenhuuto!$E$9:$E$55,AN$1),0))))</f>
        <v/>
      </c>
      <c r="AO19" s="45" t="str">
        <f aca="false">IF(AO$6="","",IF(ISBLANK(Kulut!$B19)=1,"",IF($C19="k",Kulut!$G19*INDEX(Nimenhuuto!$F$9:$F$55,AO$1),IF($C19="m",Kulut!$G19*INDEX(Nimenhuuto!$E$9:$E$55,AO$1),0))))</f>
        <v/>
      </c>
      <c r="AP19" s="45" t="str">
        <f aca="false">IF(AP$6="","",IF(ISBLANK(Kulut!$B19)=1,"",IF($C19="k",Kulut!$G19*INDEX(Nimenhuuto!$F$9:$F$55,AP$1),IF($C19="m",Kulut!$G19*INDEX(Nimenhuuto!$E$9:$E$55,AP$1),0))))</f>
        <v/>
      </c>
      <c r="AQ19" s="45" t="str">
        <f aca="false">IF(AQ$6="","",IF(ISBLANK(Kulut!$B19)=1,"",IF($C19="k",Kulut!$G19*INDEX(Nimenhuuto!$F$9:$F$55,AQ$1),IF($C19="m",Kulut!$G19*INDEX(Nimenhuuto!$E$9:$E$55,AQ$1),0))))</f>
        <v/>
      </c>
      <c r="AR19" s="45" t="str">
        <f aca="false">IF(AR$6="","",IF(ISBLANK(Kulut!$B19)=1,"",IF($C19="k",Kulut!$G19*INDEX(Nimenhuuto!$F$9:$F$55,AR$1),IF($C19="m",Kulut!$G19*INDEX(Nimenhuuto!$E$9:$E$55,AR$1),0))))</f>
        <v/>
      </c>
      <c r="AS19" s="45" t="str">
        <f aca="false">IF(AS$6="","",IF(ISBLANK(Kulut!$B19)=1,"",IF($C19="k",Kulut!$G19*INDEX(Nimenhuuto!$F$9:$F$55,AS$1),IF($C19="m",Kulut!$G19*INDEX(Nimenhuuto!$E$9:$E$55,AS$1),0))))</f>
        <v/>
      </c>
    </row>
    <row r="20" customFormat="false" ht="15" hidden="false" customHeight="false" outlineLevel="0" collapsed="false">
      <c r="A20" s="0" t="str">
        <f aca="false">IF(B20="","",A19+1)</f>
        <v/>
      </c>
      <c r="B20" s="0" t="str">
        <f aca="false">IF(Kulut!B20="","",Kulut!B20)</f>
        <v/>
      </c>
      <c r="C20" s="0" t="str">
        <f aca="false">IF(Kulut!C20="","",Kulut!C20)</f>
        <v/>
      </c>
      <c r="D20" s="0" t="str">
        <f aca="false">IF(Kulut!D20="","",Kulut!D20)</f>
        <v/>
      </c>
      <c r="E20" s="0" t="str">
        <f aca="false">IF(Kulut!E20="","",Kulut!E20)</f>
        <v/>
      </c>
      <c r="F20" s="3" t="str">
        <f aca="false">IF(Kulut!F20="","",Kulut!F20)</f>
        <v/>
      </c>
      <c r="G20" s="30" t="str">
        <f aca="false">IF(Kulut!H20="","",Kulut!H20)</f>
        <v/>
      </c>
      <c r="I20" s="48" t="str">
        <f aca="false">IF(B20="","",SUM(J20:AQ20))</f>
        <v/>
      </c>
      <c r="J20" s="45" t="str">
        <f aca="false">IF(J$6="","",IF(ISBLANK(Kulut!$B20)=1,"",IF($C20="k",Kulut!$G20*INDEX(Nimenhuuto!$F$9:$F$55,J$1),IF($C20="m",Kulut!$G20*INDEX(Nimenhuuto!$E$9:$E$55,J$1),0))))</f>
        <v/>
      </c>
      <c r="K20" s="45" t="str">
        <f aca="false">IF(K$6="","",IF(ISBLANK(Kulut!$B20)=1,"",IF($C20="k",Kulut!$G20*INDEX(Nimenhuuto!$F$9:$F$55,K$1),IF($C20="m",Kulut!$G20*INDEX(Nimenhuuto!$E$9:$E$55,K$1),0))))</f>
        <v/>
      </c>
      <c r="L20" s="45" t="str">
        <f aca="false">IF(L$6="","",IF(ISBLANK(Kulut!$B20)=1,"",IF($C20="k",Kulut!$G20*INDEX(Nimenhuuto!$F$9:$F$55,L$1),IF($C20="m",Kulut!$G20*INDEX(Nimenhuuto!$E$9:$E$55,L$1),0))))</f>
        <v/>
      </c>
      <c r="M20" s="45" t="str">
        <f aca="false">IF(M$6="","",IF(ISBLANK(Kulut!$B20)=1,"",IF($C20="k",Kulut!$G20*INDEX(Nimenhuuto!$F$9:$F$55,M$1),IF($C20="m",Kulut!$G20*INDEX(Nimenhuuto!$E$9:$E$55,M$1),0))))</f>
        <v/>
      </c>
      <c r="N20" s="45" t="str">
        <f aca="false">IF(N$6="","",IF(ISBLANK(Kulut!$B20)=1,"",IF($C20="k",Kulut!$G20*INDEX(Nimenhuuto!$F$9:$F$55,N$1),IF($C20="m",Kulut!$G20*INDEX(Nimenhuuto!$E$9:$E$55,N$1),0))))</f>
        <v/>
      </c>
      <c r="O20" s="45" t="str">
        <f aca="false">IF(O$6="","",IF(ISBLANK(Kulut!$B20)=1,"",IF($C20="k",Kulut!$G20*INDEX(Nimenhuuto!$F$9:$F$55,O$1),IF($C20="m",Kulut!$G20*INDEX(Nimenhuuto!$E$9:$E$55,O$1),0))))</f>
        <v/>
      </c>
      <c r="P20" s="45" t="str">
        <f aca="false">IF(P$6="","",IF(ISBLANK(Kulut!$B20)=1,"",IF($C20="k",Kulut!$G20*INDEX(Nimenhuuto!$F$9:$F$55,P$1),IF($C20="m",Kulut!$G20*INDEX(Nimenhuuto!$E$9:$E$55,P$1),0))))</f>
        <v/>
      </c>
      <c r="Q20" s="45" t="str">
        <f aca="false">IF(Q$6="","",IF(ISBLANK(Kulut!$B20)=1,"",IF($C20="k",Kulut!$G20*INDEX(Nimenhuuto!$F$9:$F$55,Q$1),IF($C20="m",Kulut!$G20*INDEX(Nimenhuuto!$E$9:$E$55,Q$1),0))))</f>
        <v/>
      </c>
      <c r="R20" s="45" t="str">
        <f aca="false">IF(R$6="","",IF(ISBLANK(Kulut!$B20)=1,"",IF($C20="k",Kulut!$G20*INDEX(Nimenhuuto!$F$9:$F$55,R$1),IF($C20="m",Kulut!$G20*INDEX(Nimenhuuto!$E$9:$E$55,R$1),0))))</f>
        <v/>
      </c>
      <c r="S20" s="45" t="str">
        <f aca="false">IF(S$6="","",IF(ISBLANK(Kulut!$B20)=1,"",IF($C20="k",Kulut!$G20*INDEX(Nimenhuuto!$F$9:$F$55,S$1),IF($C20="m",Kulut!$G20*INDEX(Nimenhuuto!$E$9:$E$55,S$1),0))))</f>
        <v/>
      </c>
      <c r="T20" s="45" t="str">
        <f aca="false">IF(T$6="","",IF(ISBLANK(Kulut!$B20)=1,"",IF($C20="k",Kulut!$G20*INDEX(Nimenhuuto!$F$9:$F$55,T$1),IF($C20="m",Kulut!$G20*INDEX(Nimenhuuto!$E$9:$E$55,T$1),0))))</f>
        <v/>
      </c>
      <c r="U20" s="45" t="str">
        <f aca="false">IF(U$6="","",IF(ISBLANK(Kulut!$B20)=1,"",IF($C20="k",Kulut!$G20*INDEX(Nimenhuuto!$F$9:$F$55,U$1),IF($C20="m",Kulut!$G20*INDEX(Nimenhuuto!$E$9:$E$55,U$1),0))))</f>
        <v/>
      </c>
      <c r="V20" s="45" t="str">
        <f aca="false">IF(V$6="","",IF(ISBLANK(Kulut!$B20)=1,"",IF($C20="k",Kulut!$G20*INDEX(Nimenhuuto!$F$9:$F$55,V$1),IF($C20="m",Kulut!$G20*INDEX(Nimenhuuto!$E$9:$E$55,V$1),0))))</f>
        <v/>
      </c>
      <c r="W20" s="45" t="str">
        <f aca="false">IF(W$6="","",IF(ISBLANK(Kulut!$B20)=1,"",IF($C20="k",Kulut!$G20*INDEX(Nimenhuuto!$F$9:$F$55,W$1),IF($C20="m",Kulut!$G20*INDEX(Nimenhuuto!$E$9:$E$55,W$1),0))))</f>
        <v/>
      </c>
      <c r="X20" s="45" t="str">
        <f aca="false">IF(X$6="","",IF(ISBLANK(Kulut!$B20)=1,"",IF($C20="k",Kulut!$G20*INDEX(Nimenhuuto!$F$9:$F$55,X$1),IF($C20="m",Kulut!$G20*INDEX(Nimenhuuto!$E$9:$E$55,X$1),0))))</f>
        <v/>
      </c>
      <c r="Y20" s="45" t="str">
        <f aca="false">IF(Y$6="","",IF(ISBLANK(Kulut!$B20)=1,"",IF($C20="k",Kulut!$G20*INDEX(Nimenhuuto!$F$9:$F$55,Y$1),IF($C20="m",Kulut!$G20*INDEX(Nimenhuuto!$E$9:$E$55,Y$1),0))))</f>
        <v/>
      </c>
      <c r="Z20" s="45" t="str">
        <f aca="false">IF(Z$6="","",IF(ISBLANK(Kulut!$B20)=1,"",IF($C20="k",Kulut!$G20*INDEX(Nimenhuuto!$F$9:$F$55,Z$1),IF($C20="m",Kulut!$G20*INDEX(Nimenhuuto!$E$9:$E$55,Z$1),0))))</f>
        <v/>
      </c>
      <c r="AA20" s="45" t="str">
        <f aca="false">IF(AA$6="","",IF(ISBLANK(Kulut!$B20)=1,"",IF($C20="k",Kulut!$G20*INDEX(Nimenhuuto!$F$9:$F$55,AA$1),IF($C20="m",Kulut!$G20*INDEX(Nimenhuuto!$E$9:$E$55,AA$1),0))))</f>
        <v/>
      </c>
      <c r="AB20" s="45" t="str">
        <f aca="false">IF(AB$6="","",IF(ISBLANK(Kulut!$B20)=1,"",IF($C20="k",Kulut!$G20*INDEX(Nimenhuuto!$F$9:$F$55,AB$1),IF($C20="m",Kulut!$G20*INDEX(Nimenhuuto!$E$9:$E$55,AB$1),0))))</f>
        <v/>
      </c>
      <c r="AC20" s="45" t="str">
        <f aca="false">IF(AC$6="","",IF(ISBLANK(Kulut!$B20)=1,"",IF($C20="k",Kulut!$G20*INDEX(Nimenhuuto!$F$9:$F$55,AC$1),IF($C20="m",Kulut!$G20*INDEX(Nimenhuuto!$E$9:$E$55,AC$1),0))))</f>
        <v/>
      </c>
      <c r="AD20" s="45" t="str">
        <f aca="false">IF(AD$6="","",IF(ISBLANK(Kulut!$B20)=1,"",IF($C20="k",Kulut!$G20*INDEX(Nimenhuuto!$F$9:$F$55,AD$1),IF($C20="m",Kulut!$G20*INDEX(Nimenhuuto!$E$9:$E$55,AD$1),0))))</f>
        <v/>
      </c>
      <c r="AE20" s="45" t="str">
        <f aca="false">IF(AE$6="","",IF(ISBLANK(Kulut!$B20)=1,"",IF($C20="k",Kulut!$G20*INDEX(Nimenhuuto!$F$9:$F$55,AE$1),IF($C20="m",Kulut!$G20*INDEX(Nimenhuuto!$E$9:$E$55,AE$1),0))))</f>
        <v/>
      </c>
      <c r="AF20" s="45" t="str">
        <f aca="false">IF(AF$6="","",IF(ISBLANK(Kulut!$B20)=1,"",IF($C20="k",Kulut!$G20*INDEX(Nimenhuuto!$F$9:$F$55,AF$1),IF($C20="m",Kulut!$G20*INDEX(Nimenhuuto!$E$9:$E$55,AF$1),0))))</f>
        <v/>
      </c>
      <c r="AG20" s="45" t="str">
        <f aca="false">IF(AG$6="","",IF(ISBLANK(Kulut!$B20)=1,"",IF($C20="k",Kulut!$G20*INDEX(Nimenhuuto!$F$9:$F$55,AG$1),IF($C20="m",Kulut!$G20*INDEX(Nimenhuuto!$E$9:$E$55,AG$1),0))))</f>
        <v/>
      </c>
      <c r="AH20" s="45" t="str">
        <f aca="false">IF(AH$6="","",IF(ISBLANK(Kulut!$B20)=1,"",IF($C20="k",Kulut!$G20*INDEX(Nimenhuuto!$F$9:$F$55,AH$1),IF($C20="m",Kulut!$G20*INDEX(Nimenhuuto!$E$9:$E$55,AH$1),0))))</f>
        <v/>
      </c>
      <c r="AI20" s="45" t="str">
        <f aca="false">IF(AI$6="","",IF(ISBLANK(Kulut!$B20)=1,"",IF($C20="k",Kulut!$G20*INDEX(Nimenhuuto!$F$9:$F$55,AI$1),IF($C20="m",Kulut!$G20*INDEX(Nimenhuuto!$E$9:$E$55,AI$1),0))))</f>
        <v/>
      </c>
      <c r="AJ20" s="45" t="str">
        <f aca="false">IF(AJ$6="","",IF(ISBLANK(Kulut!$B20)=1,"",IF($C20="k",Kulut!$G20*INDEX(Nimenhuuto!$F$9:$F$55,AJ$1),IF($C20="m",Kulut!$G20*INDEX(Nimenhuuto!$E$9:$E$55,AJ$1),0))))</f>
        <v/>
      </c>
      <c r="AK20" s="45" t="str">
        <f aca="false">IF(AK$6="","",IF(ISBLANK(Kulut!$B20)=1,"",IF($C20="k",Kulut!$G20*INDEX(Nimenhuuto!$F$9:$F$55,AK$1),IF($C20="m",Kulut!$G20*INDEX(Nimenhuuto!$E$9:$E$55,AK$1),0))))</f>
        <v/>
      </c>
      <c r="AL20" s="45" t="str">
        <f aca="false">IF(AL$6="","",IF(ISBLANK(Kulut!$B20)=1,"",IF($C20="k",Kulut!$G20*INDEX(Nimenhuuto!$F$9:$F$55,AL$1),IF($C20="m",Kulut!$G20*INDEX(Nimenhuuto!$E$9:$E$55,AL$1),0))))</f>
        <v/>
      </c>
      <c r="AM20" s="45" t="str">
        <f aca="false">IF(AM$6="","",IF(ISBLANK(Kulut!$B20)=1,"",IF($C20="k",Kulut!$G20*INDEX(Nimenhuuto!$F$9:$F$55,AM$1),IF($C20="m",Kulut!$G20*INDEX(Nimenhuuto!$E$9:$E$55,AM$1),0))))</f>
        <v/>
      </c>
      <c r="AN20" s="45" t="str">
        <f aca="false">IF(AN$6="","",IF(ISBLANK(Kulut!$B20)=1,"",IF($C20="k",Kulut!$G20*INDEX(Nimenhuuto!$F$9:$F$55,AN$1),IF($C20="m",Kulut!$G20*INDEX(Nimenhuuto!$E$9:$E$55,AN$1),0))))</f>
        <v/>
      </c>
      <c r="AO20" s="45" t="str">
        <f aca="false">IF(AO$6="","",IF(ISBLANK(Kulut!$B20)=1,"",IF($C20="k",Kulut!$G20*INDEX(Nimenhuuto!$F$9:$F$55,AO$1),IF($C20="m",Kulut!$G20*INDEX(Nimenhuuto!$E$9:$E$55,AO$1),0))))</f>
        <v/>
      </c>
      <c r="AP20" s="45" t="str">
        <f aca="false">IF(AP$6="","",IF(ISBLANK(Kulut!$B20)=1,"",IF($C20="k",Kulut!$G20*INDEX(Nimenhuuto!$F$9:$F$55,AP$1),IF($C20="m",Kulut!$G20*INDEX(Nimenhuuto!$E$9:$E$55,AP$1),0))))</f>
        <v/>
      </c>
      <c r="AQ20" s="45" t="str">
        <f aca="false">IF(AQ$6="","",IF(ISBLANK(Kulut!$B20)=1,"",IF($C20="k",Kulut!$G20*INDEX(Nimenhuuto!$F$9:$F$55,AQ$1),IF($C20="m",Kulut!$G20*INDEX(Nimenhuuto!$E$9:$E$55,AQ$1),0))))</f>
        <v/>
      </c>
      <c r="AR20" s="45" t="str">
        <f aca="false">IF(AR$6="","",IF(ISBLANK(Kulut!$B20)=1,"",IF($C20="k",Kulut!$G20*INDEX(Nimenhuuto!$F$9:$F$55,AR$1),IF($C20="m",Kulut!$G20*INDEX(Nimenhuuto!$E$9:$E$55,AR$1),0))))</f>
        <v/>
      </c>
      <c r="AS20" s="45" t="str">
        <f aca="false">IF(AS$6="","",IF(ISBLANK(Kulut!$B20)=1,"",IF($C20="k",Kulut!$G20*INDEX(Nimenhuuto!$F$9:$F$55,AS$1),IF($C20="m",Kulut!$G20*INDEX(Nimenhuuto!$E$9:$E$55,AS$1),0))))</f>
        <v/>
      </c>
    </row>
    <row r="21" customFormat="false" ht="15" hidden="false" customHeight="false" outlineLevel="0" collapsed="false">
      <c r="A21" s="0" t="str">
        <f aca="false">IF(B21="","",A20+1)</f>
        <v/>
      </c>
      <c r="B21" s="0" t="str">
        <f aca="false">IF(Kulut!B21="","",Kulut!B21)</f>
        <v/>
      </c>
      <c r="C21" s="0" t="str">
        <f aca="false">IF(Kulut!C21="","",Kulut!C21)</f>
        <v/>
      </c>
      <c r="D21" s="0" t="str">
        <f aca="false">IF(Kulut!D21="","",Kulut!D21)</f>
        <v/>
      </c>
      <c r="E21" s="0" t="str">
        <f aca="false">IF(Kulut!E21="","",Kulut!E21)</f>
        <v/>
      </c>
      <c r="F21" s="3" t="str">
        <f aca="false">IF(Kulut!F21="","",Kulut!F21)</f>
        <v/>
      </c>
      <c r="G21" s="30" t="str">
        <f aca="false">IF(Kulut!H21="","",Kulut!H21)</f>
        <v/>
      </c>
      <c r="I21" s="48" t="str">
        <f aca="false">IF(B21="","",SUM(J21:AQ21))</f>
        <v/>
      </c>
      <c r="J21" s="45" t="str">
        <f aca="false">IF(J$6="","",IF(ISBLANK(Kulut!$B21)=1,"",IF($C21="k",Kulut!$G21*INDEX(Nimenhuuto!$F$9:$F$55,J$1),IF($C21="m",Kulut!$G21*INDEX(Nimenhuuto!$E$9:$E$55,J$1),0))))</f>
        <v/>
      </c>
      <c r="K21" s="45" t="str">
        <f aca="false">IF(K$6="","",IF(ISBLANK(Kulut!$B21)=1,"",IF($C21="k",Kulut!$G21*INDEX(Nimenhuuto!$F$9:$F$55,K$1),IF($C21="m",Kulut!$G21*INDEX(Nimenhuuto!$E$9:$E$55,K$1),0))))</f>
        <v/>
      </c>
      <c r="L21" s="45" t="str">
        <f aca="false">IF(L$6="","",IF(ISBLANK(Kulut!$B21)=1,"",IF($C21="k",Kulut!$G21*INDEX(Nimenhuuto!$F$9:$F$55,L$1),IF($C21="m",Kulut!$G21*INDEX(Nimenhuuto!$E$9:$E$55,L$1),0))))</f>
        <v/>
      </c>
      <c r="M21" s="45" t="str">
        <f aca="false">IF(M$6="","",IF(ISBLANK(Kulut!$B21)=1,"",IF($C21="k",Kulut!$G21*INDEX(Nimenhuuto!$F$9:$F$55,M$1),IF($C21="m",Kulut!$G21*INDEX(Nimenhuuto!$E$9:$E$55,M$1),0))))</f>
        <v/>
      </c>
      <c r="N21" s="45" t="str">
        <f aca="false">IF(N$6="","",IF(ISBLANK(Kulut!$B21)=1,"",IF($C21="k",Kulut!$G21*INDEX(Nimenhuuto!$F$9:$F$55,N$1),IF($C21="m",Kulut!$G21*INDEX(Nimenhuuto!$E$9:$E$55,N$1),0))))</f>
        <v/>
      </c>
      <c r="O21" s="45" t="str">
        <f aca="false">IF(O$6="","",IF(ISBLANK(Kulut!$B21)=1,"",IF($C21="k",Kulut!$G21*INDEX(Nimenhuuto!$F$9:$F$55,O$1),IF($C21="m",Kulut!$G21*INDEX(Nimenhuuto!$E$9:$E$55,O$1),0))))</f>
        <v/>
      </c>
      <c r="P21" s="45" t="str">
        <f aca="false">IF(P$6="","",IF(ISBLANK(Kulut!$B21)=1,"",IF($C21="k",Kulut!$G21*INDEX(Nimenhuuto!$F$9:$F$55,P$1),IF($C21="m",Kulut!$G21*INDEX(Nimenhuuto!$E$9:$E$55,P$1),0))))</f>
        <v/>
      </c>
      <c r="Q21" s="45" t="str">
        <f aca="false">IF(Q$6="","",IF(ISBLANK(Kulut!$B21)=1,"",IF($C21="k",Kulut!$G21*INDEX(Nimenhuuto!$F$9:$F$55,Q$1),IF($C21="m",Kulut!$G21*INDEX(Nimenhuuto!$E$9:$E$55,Q$1),0))))</f>
        <v/>
      </c>
      <c r="R21" s="45" t="str">
        <f aca="false">IF(R$6="","",IF(ISBLANK(Kulut!$B21)=1,"",IF($C21="k",Kulut!$G21*INDEX(Nimenhuuto!$F$9:$F$55,R$1),IF($C21="m",Kulut!$G21*INDEX(Nimenhuuto!$E$9:$E$55,R$1),0))))</f>
        <v/>
      </c>
      <c r="S21" s="45" t="str">
        <f aca="false">IF(S$6="","",IF(ISBLANK(Kulut!$B21)=1,"",IF($C21="k",Kulut!$G21*INDEX(Nimenhuuto!$F$9:$F$55,S$1),IF($C21="m",Kulut!$G21*INDEX(Nimenhuuto!$E$9:$E$55,S$1),0))))</f>
        <v/>
      </c>
      <c r="T21" s="45" t="str">
        <f aca="false">IF(T$6="","",IF(ISBLANK(Kulut!$B21)=1,"",IF($C21="k",Kulut!$G21*INDEX(Nimenhuuto!$F$9:$F$55,T$1),IF($C21="m",Kulut!$G21*INDEX(Nimenhuuto!$E$9:$E$55,T$1),0))))</f>
        <v/>
      </c>
      <c r="U21" s="45" t="str">
        <f aca="false">IF(U$6="","",IF(ISBLANK(Kulut!$B21)=1,"",IF($C21="k",Kulut!$G21*INDEX(Nimenhuuto!$F$9:$F$55,U$1),IF($C21="m",Kulut!$G21*INDEX(Nimenhuuto!$E$9:$E$55,U$1),0))))</f>
        <v/>
      </c>
      <c r="V21" s="45" t="str">
        <f aca="false">IF(V$6="","",IF(ISBLANK(Kulut!$B21)=1,"",IF($C21="k",Kulut!$G21*INDEX(Nimenhuuto!$F$9:$F$55,V$1),IF($C21="m",Kulut!$G21*INDEX(Nimenhuuto!$E$9:$E$55,V$1),0))))</f>
        <v/>
      </c>
      <c r="W21" s="45" t="str">
        <f aca="false">IF(W$6="","",IF(ISBLANK(Kulut!$B21)=1,"",IF($C21="k",Kulut!$G21*INDEX(Nimenhuuto!$F$9:$F$55,W$1),IF($C21="m",Kulut!$G21*INDEX(Nimenhuuto!$E$9:$E$55,W$1),0))))</f>
        <v/>
      </c>
      <c r="X21" s="45" t="str">
        <f aca="false">IF(X$6="","",IF(ISBLANK(Kulut!$B21)=1,"",IF($C21="k",Kulut!$G21*INDEX(Nimenhuuto!$F$9:$F$55,X$1),IF($C21="m",Kulut!$G21*INDEX(Nimenhuuto!$E$9:$E$55,X$1),0))))</f>
        <v/>
      </c>
      <c r="Y21" s="45" t="str">
        <f aca="false">IF(Y$6="","",IF(ISBLANK(Kulut!$B21)=1,"",IF($C21="k",Kulut!$G21*INDEX(Nimenhuuto!$F$9:$F$55,Y$1),IF($C21="m",Kulut!$G21*INDEX(Nimenhuuto!$E$9:$E$55,Y$1),0))))</f>
        <v/>
      </c>
      <c r="Z21" s="45" t="str">
        <f aca="false">IF(Z$6="","",IF(ISBLANK(Kulut!$B21)=1,"",IF($C21="k",Kulut!$G21*INDEX(Nimenhuuto!$F$9:$F$55,Z$1),IF($C21="m",Kulut!$G21*INDEX(Nimenhuuto!$E$9:$E$55,Z$1),0))))</f>
        <v/>
      </c>
      <c r="AA21" s="45" t="str">
        <f aca="false">IF(AA$6="","",IF(ISBLANK(Kulut!$B21)=1,"",IF($C21="k",Kulut!$G21*INDEX(Nimenhuuto!$F$9:$F$55,AA$1),IF($C21="m",Kulut!$G21*INDEX(Nimenhuuto!$E$9:$E$55,AA$1),0))))</f>
        <v/>
      </c>
      <c r="AB21" s="45" t="str">
        <f aca="false">IF(AB$6="","",IF(ISBLANK(Kulut!$B21)=1,"",IF($C21="k",Kulut!$G21*INDEX(Nimenhuuto!$F$9:$F$55,AB$1),IF($C21="m",Kulut!$G21*INDEX(Nimenhuuto!$E$9:$E$55,AB$1),0))))</f>
        <v/>
      </c>
      <c r="AC21" s="45" t="str">
        <f aca="false">IF(AC$6="","",IF(ISBLANK(Kulut!$B21)=1,"",IF($C21="k",Kulut!$G21*INDEX(Nimenhuuto!$F$9:$F$55,AC$1),IF($C21="m",Kulut!$G21*INDEX(Nimenhuuto!$E$9:$E$55,AC$1),0))))</f>
        <v/>
      </c>
      <c r="AD21" s="45" t="str">
        <f aca="false">IF(AD$6="","",IF(ISBLANK(Kulut!$B21)=1,"",IF($C21="k",Kulut!$G21*INDEX(Nimenhuuto!$F$9:$F$55,AD$1),IF($C21="m",Kulut!$G21*INDEX(Nimenhuuto!$E$9:$E$55,AD$1),0))))</f>
        <v/>
      </c>
      <c r="AE21" s="45" t="str">
        <f aca="false">IF(AE$6="","",IF(ISBLANK(Kulut!$B21)=1,"",IF($C21="k",Kulut!$G21*INDEX(Nimenhuuto!$F$9:$F$55,AE$1),IF($C21="m",Kulut!$G21*INDEX(Nimenhuuto!$E$9:$E$55,AE$1),0))))</f>
        <v/>
      </c>
      <c r="AF21" s="45" t="str">
        <f aca="false">IF(AF$6="","",IF(ISBLANK(Kulut!$B21)=1,"",IF($C21="k",Kulut!$G21*INDEX(Nimenhuuto!$F$9:$F$55,AF$1),IF($C21="m",Kulut!$G21*INDEX(Nimenhuuto!$E$9:$E$55,AF$1),0))))</f>
        <v/>
      </c>
      <c r="AG21" s="45" t="str">
        <f aca="false">IF(AG$6="","",IF(ISBLANK(Kulut!$B21)=1,"",IF($C21="k",Kulut!$G21*INDEX(Nimenhuuto!$F$9:$F$55,AG$1),IF($C21="m",Kulut!$G21*INDEX(Nimenhuuto!$E$9:$E$55,AG$1),0))))</f>
        <v/>
      </c>
      <c r="AH21" s="45" t="str">
        <f aca="false">IF(AH$6="","",IF(ISBLANK(Kulut!$B21)=1,"",IF($C21="k",Kulut!$G21*INDEX(Nimenhuuto!$F$9:$F$55,AH$1),IF($C21="m",Kulut!$G21*INDEX(Nimenhuuto!$E$9:$E$55,AH$1),0))))</f>
        <v/>
      </c>
      <c r="AI21" s="45" t="str">
        <f aca="false">IF(AI$6="","",IF(ISBLANK(Kulut!$B21)=1,"",IF($C21="k",Kulut!$G21*INDEX(Nimenhuuto!$F$9:$F$55,AI$1),IF($C21="m",Kulut!$G21*INDEX(Nimenhuuto!$E$9:$E$55,AI$1),0))))</f>
        <v/>
      </c>
      <c r="AJ21" s="45" t="str">
        <f aca="false">IF(AJ$6="","",IF(ISBLANK(Kulut!$B21)=1,"",IF($C21="k",Kulut!$G21*INDEX(Nimenhuuto!$F$9:$F$55,AJ$1),IF($C21="m",Kulut!$G21*INDEX(Nimenhuuto!$E$9:$E$55,AJ$1),0))))</f>
        <v/>
      </c>
      <c r="AK21" s="45" t="str">
        <f aca="false">IF(AK$6="","",IF(ISBLANK(Kulut!$B21)=1,"",IF($C21="k",Kulut!$G21*INDEX(Nimenhuuto!$F$9:$F$55,AK$1),IF($C21="m",Kulut!$G21*INDEX(Nimenhuuto!$E$9:$E$55,AK$1),0))))</f>
        <v/>
      </c>
      <c r="AL21" s="45" t="str">
        <f aca="false">IF(AL$6="","",IF(ISBLANK(Kulut!$B21)=1,"",IF($C21="k",Kulut!$G21*INDEX(Nimenhuuto!$F$9:$F$55,AL$1),IF($C21="m",Kulut!$G21*INDEX(Nimenhuuto!$E$9:$E$55,AL$1),0))))</f>
        <v/>
      </c>
      <c r="AM21" s="45" t="str">
        <f aca="false">IF(AM$6="","",IF(ISBLANK(Kulut!$B21)=1,"",IF($C21="k",Kulut!$G21*INDEX(Nimenhuuto!$F$9:$F$55,AM$1),IF($C21="m",Kulut!$G21*INDEX(Nimenhuuto!$E$9:$E$55,AM$1),0))))</f>
        <v/>
      </c>
      <c r="AN21" s="45" t="str">
        <f aca="false">IF(AN$6="","",IF(ISBLANK(Kulut!$B21)=1,"",IF($C21="k",Kulut!$G21*INDEX(Nimenhuuto!$F$9:$F$55,AN$1),IF($C21="m",Kulut!$G21*INDEX(Nimenhuuto!$E$9:$E$55,AN$1),0))))</f>
        <v/>
      </c>
      <c r="AO21" s="45" t="str">
        <f aca="false">IF(AO$6="","",IF(ISBLANK(Kulut!$B21)=1,"",IF($C21="k",Kulut!$G21*INDEX(Nimenhuuto!$F$9:$F$55,AO$1),IF($C21="m",Kulut!$G21*INDEX(Nimenhuuto!$E$9:$E$55,AO$1),0))))</f>
        <v/>
      </c>
      <c r="AP21" s="45" t="str">
        <f aca="false">IF(AP$6="","",IF(ISBLANK(Kulut!$B21)=1,"",IF($C21="k",Kulut!$G21*INDEX(Nimenhuuto!$F$9:$F$55,AP$1),IF($C21="m",Kulut!$G21*INDEX(Nimenhuuto!$E$9:$E$55,AP$1),0))))</f>
        <v/>
      </c>
      <c r="AQ21" s="45" t="str">
        <f aca="false">IF(AQ$6="","",IF(ISBLANK(Kulut!$B21)=1,"",IF($C21="k",Kulut!$G21*INDEX(Nimenhuuto!$F$9:$F$55,AQ$1),IF($C21="m",Kulut!$G21*INDEX(Nimenhuuto!$E$9:$E$55,AQ$1),0))))</f>
        <v/>
      </c>
      <c r="AR21" s="45" t="str">
        <f aca="false">IF(AR$6="","",IF(ISBLANK(Kulut!$B21)=1,"",IF($C21="k",Kulut!$G21*INDEX(Nimenhuuto!$F$9:$F$55,AR$1),IF($C21="m",Kulut!$G21*INDEX(Nimenhuuto!$E$9:$E$55,AR$1),0))))</f>
        <v/>
      </c>
      <c r="AS21" s="45" t="str">
        <f aca="false">IF(AS$6="","",IF(ISBLANK(Kulut!$B21)=1,"",IF($C21="k",Kulut!$G21*INDEX(Nimenhuuto!$F$9:$F$55,AS$1),IF($C21="m",Kulut!$G21*INDEX(Nimenhuuto!$E$9:$E$55,AS$1),0))))</f>
        <v/>
      </c>
    </row>
    <row r="22" customFormat="false" ht="15" hidden="false" customHeight="false" outlineLevel="0" collapsed="false">
      <c r="A22" s="0" t="str">
        <f aca="false">IF(B22="","",A21+1)</f>
        <v/>
      </c>
      <c r="B22" s="0" t="str">
        <f aca="false">IF(Kulut!B22="","",Kulut!B22)</f>
        <v/>
      </c>
      <c r="C22" s="0" t="str">
        <f aca="false">IF(Kulut!C22="","",Kulut!C22)</f>
        <v/>
      </c>
      <c r="D22" s="0" t="str">
        <f aca="false">IF(Kulut!D22="","",Kulut!D22)</f>
        <v/>
      </c>
      <c r="E22" s="0" t="str">
        <f aca="false">IF(Kulut!E22="","",Kulut!E22)</f>
        <v/>
      </c>
      <c r="F22" s="3" t="str">
        <f aca="false">IF(Kulut!F22="","",Kulut!F22)</f>
        <v/>
      </c>
      <c r="G22" s="30" t="str">
        <f aca="false">IF(Kulut!H22="","",Kulut!H22)</f>
        <v/>
      </c>
      <c r="I22" s="48" t="str">
        <f aca="false">IF(B22="","",SUM(J22:AQ22))</f>
        <v/>
      </c>
      <c r="J22" s="45" t="str">
        <f aca="false">IF(J$6="","",IF(ISBLANK(Kulut!$B22)=1,"",IF($C22="k",Kulut!$G22*INDEX(Nimenhuuto!$F$9:$F$55,J$1),IF($C22="m",Kulut!$G22*INDEX(Nimenhuuto!$E$9:$E$55,J$1),0))))</f>
        <v/>
      </c>
      <c r="K22" s="45" t="str">
        <f aca="false">IF(K$6="","",IF(ISBLANK(Kulut!$B22)=1,"",IF($C22="k",Kulut!$G22*INDEX(Nimenhuuto!$F$9:$F$55,K$1),IF($C22="m",Kulut!$G22*INDEX(Nimenhuuto!$E$9:$E$55,K$1),0))))</f>
        <v/>
      </c>
      <c r="L22" s="45" t="str">
        <f aca="false">IF(L$6="","",IF(ISBLANK(Kulut!$B22)=1,"",IF($C22="k",Kulut!$G22*INDEX(Nimenhuuto!$F$9:$F$55,L$1),IF($C22="m",Kulut!$G22*INDEX(Nimenhuuto!$E$9:$E$55,L$1),0))))</f>
        <v/>
      </c>
      <c r="M22" s="45" t="str">
        <f aca="false">IF(M$6="","",IF(ISBLANK(Kulut!$B22)=1,"",IF($C22="k",Kulut!$G22*INDEX(Nimenhuuto!$F$9:$F$55,M$1),IF($C22="m",Kulut!$G22*INDEX(Nimenhuuto!$E$9:$E$55,M$1),0))))</f>
        <v/>
      </c>
      <c r="N22" s="45" t="str">
        <f aca="false">IF(N$6="","",IF(ISBLANK(Kulut!$B22)=1,"",IF($C22="k",Kulut!$G22*INDEX(Nimenhuuto!$F$9:$F$55,N$1),IF($C22="m",Kulut!$G22*INDEX(Nimenhuuto!$E$9:$E$55,N$1),0))))</f>
        <v/>
      </c>
      <c r="O22" s="45" t="str">
        <f aca="false">IF(O$6="","",IF(ISBLANK(Kulut!$B22)=1,"",IF($C22="k",Kulut!$G22*INDEX(Nimenhuuto!$F$9:$F$55,O$1),IF($C22="m",Kulut!$G22*INDEX(Nimenhuuto!$E$9:$E$55,O$1),0))))</f>
        <v/>
      </c>
      <c r="P22" s="45" t="str">
        <f aca="false">IF(P$6="","",IF(ISBLANK(Kulut!$B22)=1,"",IF($C22="k",Kulut!$G22*INDEX(Nimenhuuto!$F$9:$F$55,P$1),IF($C22="m",Kulut!$G22*INDEX(Nimenhuuto!$E$9:$E$55,P$1),0))))</f>
        <v/>
      </c>
      <c r="Q22" s="45" t="str">
        <f aca="false">IF(Q$6="","",IF(ISBLANK(Kulut!$B22)=1,"",IF($C22="k",Kulut!$G22*INDEX(Nimenhuuto!$F$9:$F$55,Q$1),IF($C22="m",Kulut!$G22*INDEX(Nimenhuuto!$E$9:$E$55,Q$1),0))))</f>
        <v/>
      </c>
      <c r="R22" s="45" t="str">
        <f aca="false">IF(R$6="","",IF(ISBLANK(Kulut!$B22)=1,"",IF($C22="k",Kulut!$G22*INDEX(Nimenhuuto!$F$9:$F$55,R$1),IF($C22="m",Kulut!$G22*INDEX(Nimenhuuto!$E$9:$E$55,R$1),0))))</f>
        <v/>
      </c>
      <c r="S22" s="45" t="str">
        <f aca="false">IF(S$6="","",IF(ISBLANK(Kulut!$B22)=1,"",IF($C22="k",Kulut!$G22*INDEX(Nimenhuuto!$F$9:$F$55,S$1),IF($C22="m",Kulut!$G22*INDEX(Nimenhuuto!$E$9:$E$55,S$1),0))))</f>
        <v/>
      </c>
      <c r="T22" s="45" t="str">
        <f aca="false">IF(T$6="","",IF(ISBLANK(Kulut!$B22)=1,"",IF($C22="k",Kulut!$G22*INDEX(Nimenhuuto!$F$9:$F$55,T$1),IF($C22="m",Kulut!$G22*INDEX(Nimenhuuto!$E$9:$E$55,T$1),0))))</f>
        <v/>
      </c>
      <c r="U22" s="45" t="str">
        <f aca="false">IF(U$6="","",IF(ISBLANK(Kulut!$B22)=1,"",IF($C22="k",Kulut!$G22*INDEX(Nimenhuuto!$F$9:$F$55,U$1),IF($C22="m",Kulut!$G22*INDEX(Nimenhuuto!$E$9:$E$55,U$1),0))))</f>
        <v/>
      </c>
      <c r="V22" s="45" t="str">
        <f aca="false">IF(V$6="","",IF(ISBLANK(Kulut!$B22)=1,"",IF($C22="k",Kulut!$G22*INDEX(Nimenhuuto!$F$9:$F$55,V$1),IF($C22="m",Kulut!$G22*INDEX(Nimenhuuto!$E$9:$E$55,V$1),0))))</f>
        <v/>
      </c>
      <c r="W22" s="45" t="str">
        <f aca="false">IF(W$6="","",IF(ISBLANK(Kulut!$B22)=1,"",IF($C22="k",Kulut!$G22*INDEX(Nimenhuuto!$F$9:$F$55,W$1),IF($C22="m",Kulut!$G22*INDEX(Nimenhuuto!$E$9:$E$55,W$1),0))))</f>
        <v/>
      </c>
      <c r="X22" s="45" t="str">
        <f aca="false">IF(X$6="","",IF(ISBLANK(Kulut!$B22)=1,"",IF($C22="k",Kulut!$G22*INDEX(Nimenhuuto!$F$9:$F$55,X$1),IF($C22="m",Kulut!$G22*INDEX(Nimenhuuto!$E$9:$E$55,X$1),0))))</f>
        <v/>
      </c>
      <c r="Y22" s="45" t="str">
        <f aca="false">IF(Y$6="","",IF(ISBLANK(Kulut!$B22)=1,"",IF($C22="k",Kulut!$G22*INDEX(Nimenhuuto!$F$9:$F$55,Y$1),IF($C22="m",Kulut!$G22*INDEX(Nimenhuuto!$E$9:$E$55,Y$1),0))))</f>
        <v/>
      </c>
      <c r="Z22" s="45" t="str">
        <f aca="false">IF(Z$6="","",IF(ISBLANK(Kulut!$B22)=1,"",IF($C22="k",Kulut!$G22*INDEX(Nimenhuuto!$F$9:$F$55,Z$1),IF($C22="m",Kulut!$G22*INDEX(Nimenhuuto!$E$9:$E$55,Z$1),0))))</f>
        <v/>
      </c>
      <c r="AA22" s="45" t="str">
        <f aca="false">IF(AA$6="","",IF(ISBLANK(Kulut!$B22)=1,"",IF($C22="k",Kulut!$G22*INDEX(Nimenhuuto!$F$9:$F$55,AA$1),IF($C22="m",Kulut!$G22*INDEX(Nimenhuuto!$E$9:$E$55,AA$1),0))))</f>
        <v/>
      </c>
      <c r="AB22" s="45" t="str">
        <f aca="false">IF(AB$6="","",IF(ISBLANK(Kulut!$B22)=1,"",IF($C22="k",Kulut!$G22*INDEX(Nimenhuuto!$F$9:$F$55,AB$1),IF($C22="m",Kulut!$G22*INDEX(Nimenhuuto!$E$9:$E$55,AB$1),0))))</f>
        <v/>
      </c>
      <c r="AC22" s="45" t="str">
        <f aca="false">IF(AC$6="","",IF(ISBLANK(Kulut!$B22)=1,"",IF($C22="k",Kulut!$G22*INDEX(Nimenhuuto!$F$9:$F$55,AC$1),IF($C22="m",Kulut!$G22*INDEX(Nimenhuuto!$E$9:$E$55,AC$1),0))))</f>
        <v/>
      </c>
      <c r="AD22" s="45" t="str">
        <f aca="false">IF(AD$6="","",IF(ISBLANK(Kulut!$B22)=1,"",IF($C22="k",Kulut!$G22*INDEX(Nimenhuuto!$F$9:$F$55,AD$1),IF($C22="m",Kulut!$G22*INDEX(Nimenhuuto!$E$9:$E$55,AD$1),0))))</f>
        <v/>
      </c>
      <c r="AE22" s="45" t="str">
        <f aca="false">IF(AE$6="","",IF(ISBLANK(Kulut!$B22)=1,"",IF($C22="k",Kulut!$G22*INDEX(Nimenhuuto!$F$9:$F$55,AE$1),IF($C22="m",Kulut!$G22*INDEX(Nimenhuuto!$E$9:$E$55,AE$1),0))))</f>
        <v/>
      </c>
      <c r="AF22" s="45" t="str">
        <f aca="false">IF(AF$6="","",IF(ISBLANK(Kulut!$B22)=1,"",IF($C22="k",Kulut!$G22*INDEX(Nimenhuuto!$F$9:$F$55,AF$1),IF($C22="m",Kulut!$G22*INDEX(Nimenhuuto!$E$9:$E$55,AF$1),0))))</f>
        <v/>
      </c>
      <c r="AG22" s="45" t="str">
        <f aca="false">IF(AG$6="","",IF(ISBLANK(Kulut!$B22)=1,"",IF($C22="k",Kulut!$G22*INDEX(Nimenhuuto!$F$9:$F$55,AG$1),IF($C22="m",Kulut!$G22*INDEX(Nimenhuuto!$E$9:$E$55,AG$1),0))))</f>
        <v/>
      </c>
      <c r="AH22" s="45" t="str">
        <f aca="false">IF(AH$6="","",IF(ISBLANK(Kulut!$B22)=1,"",IF($C22="k",Kulut!$G22*INDEX(Nimenhuuto!$F$9:$F$55,AH$1),IF($C22="m",Kulut!$G22*INDEX(Nimenhuuto!$E$9:$E$55,AH$1),0))))</f>
        <v/>
      </c>
      <c r="AI22" s="45" t="str">
        <f aca="false">IF(AI$6="","",IF(ISBLANK(Kulut!$B22)=1,"",IF($C22="k",Kulut!$G22*INDEX(Nimenhuuto!$F$9:$F$55,AI$1),IF($C22="m",Kulut!$G22*INDEX(Nimenhuuto!$E$9:$E$55,AI$1),0))))</f>
        <v/>
      </c>
      <c r="AJ22" s="45" t="str">
        <f aca="false">IF(AJ$6="","",IF(ISBLANK(Kulut!$B22)=1,"",IF($C22="k",Kulut!$G22*INDEX(Nimenhuuto!$F$9:$F$55,AJ$1),IF($C22="m",Kulut!$G22*INDEX(Nimenhuuto!$E$9:$E$55,AJ$1),0))))</f>
        <v/>
      </c>
      <c r="AK22" s="45" t="str">
        <f aca="false">IF(AK$6="","",IF(ISBLANK(Kulut!$B22)=1,"",IF($C22="k",Kulut!$G22*INDEX(Nimenhuuto!$F$9:$F$55,AK$1),IF($C22="m",Kulut!$G22*INDEX(Nimenhuuto!$E$9:$E$55,AK$1),0))))</f>
        <v/>
      </c>
      <c r="AL22" s="45" t="str">
        <f aca="false">IF(AL$6="","",IF(ISBLANK(Kulut!$B22)=1,"",IF($C22="k",Kulut!$G22*INDEX(Nimenhuuto!$F$9:$F$55,AL$1),IF($C22="m",Kulut!$G22*INDEX(Nimenhuuto!$E$9:$E$55,AL$1),0))))</f>
        <v/>
      </c>
      <c r="AM22" s="45" t="str">
        <f aca="false">IF(AM$6="","",IF(ISBLANK(Kulut!$B22)=1,"",IF($C22="k",Kulut!$G22*INDEX(Nimenhuuto!$F$9:$F$55,AM$1),IF($C22="m",Kulut!$G22*INDEX(Nimenhuuto!$E$9:$E$55,AM$1),0))))</f>
        <v/>
      </c>
      <c r="AN22" s="45" t="str">
        <f aca="false">IF(AN$6="","",IF(ISBLANK(Kulut!$B22)=1,"",IF($C22="k",Kulut!$G22*INDEX(Nimenhuuto!$F$9:$F$55,AN$1),IF($C22="m",Kulut!$G22*INDEX(Nimenhuuto!$E$9:$E$55,AN$1),0))))</f>
        <v/>
      </c>
      <c r="AO22" s="45" t="str">
        <f aca="false">IF(AO$6="","",IF(ISBLANK(Kulut!$B22)=1,"",IF($C22="k",Kulut!$G22*INDEX(Nimenhuuto!$F$9:$F$55,AO$1),IF($C22="m",Kulut!$G22*INDEX(Nimenhuuto!$E$9:$E$55,AO$1),0))))</f>
        <v/>
      </c>
      <c r="AP22" s="45" t="str">
        <f aca="false">IF(AP$6="","",IF(ISBLANK(Kulut!$B22)=1,"",IF($C22="k",Kulut!$G22*INDEX(Nimenhuuto!$F$9:$F$55,AP$1),IF($C22="m",Kulut!$G22*INDEX(Nimenhuuto!$E$9:$E$55,AP$1),0))))</f>
        <v/>
      </c>
      <c r="AQ22" s="45" t="str">
        <f aca="false">IF(AQ$6="","",IF(ISBLANK(Kulut!$B22)=1,"",IF($C22="k",Kulut!$G22*INDEX(Nimenhuuto!$F$9:$F$55,AQ$1),IF($C22="m",Kulut!$G22*INDEX(Nimenhuuto!$E$9:$E$55,AQ$1),0))))</f>
        <v/>
      </c>
      <c r="AR22" s="45" t="str">
        <f aca="false">IF(AR$6="","",IF(ISBLANK(Kulut!$B22)=1,"",IF($C22="k",Kulut!$G22*INDEX(Nimenhuuto!$F$9:$F$55,AR$1),IF($C22="m",Kulut!$G22*INDEX(Nimenhuuto!$E$9:$E$55,AR$1),0))))</f>
        <v/>
      </c>
      <c r="AS22" s="45" t="str">
        <f aca="false">IF(AS$6="","",IF(ISBLANK(Kulut!$B22)=1,"",IF($C22="k",Kulut!$G22*INDEX(Nimenhuuto!$F$9:$F$55,AS$1),IF($C22="m",Kulut!$G22*INDEX(Nimenhuuto!$E$9:$E$55,AS$1),0))))</f>
        <v/>
      </c>
    </row>
    <row r="23" customFormat="false" ht="15" hidden="false" customHeight="false" outlineLevel="0" collapsed="false">
      <c r="A23" s="0" t="str">
        <f aca="false">IF(B23="","",A22+1)</f>
        <v/>
      </c>
      <c r="B23" s="0" t="str">
        <f aca="false">IF(Kulut!B23="","",Kulut!B23)</f>
        <v/>
      </c>
      <c r="C23" s="0" t="str">
        <f aca="false">IF(Kulut!C23="","",Kulut!C23)</f>
        <v/>
      </c>
      <c r="D23" s="0" t="str">
        <f aca="false">IF(Kulut!D23="","",Kulut!D23)</f>
        <v/>
      </c>
      <c r="E23" s="0" t="str">
        <f aca="false">IF(Kulut!E23="","",Kulut!E23)</f>
        <v/>
      </c>
      <c r="F23" s="3" t="str">
        <f aca="false">IF(Kulut!F23="","",Kulut!F23)</f>
        <v/>
      </c>
      <c r="G23" s="30" t="str">
        <f aca="false">IF(Kulut!H23="","",Kulut!H23)</f>
        <v/>
      </c>
      <c r="I23" s="48" t="str">
        <f aca="false">IF(B23="","",SUM(J23:AQ23))</f>
        <v/>
      </c>
      <c r="J23" s="45" t="str">
        <f aca="false">IF(J$6="","",IF(ISBLANK(Kulut!$B23)=1,"",IF($C23="k",Kulut!$G23*INDEX(Nimenhuuto!$F$9:$F$55,J$1),IF($C23="m",Kulut!$G23*INDEX(Nimenhuuto!$E$9:$E$55,J$1),0))))</f>
        <v/>
      </c>
      <c r="K23" s="45" t="str">
        <f aca="false">IF(K$6="","",IF(ISBLANK(Kulut!$B23)=1,"",IF($C23="k",Kulut!$G23*INDEX(Nimenhuuto!$F$9:$F$55,K$1),IF($C23="m",Kulut!$G23*INDEX(Nimenhuuto!$E$9:$E$55,K$1),0))))</f>
        <v/>
      </c>
      <c r="L23" s="45" t="str">
        <f aca="false">IF(L$6="","",IF(ISBLANK(Kulut!$B23)=1,"",IF($C23="k",Kulut!$G23*INDEX(Nimenhuuto!$F$9:$F$55,L$1),IF($C23="m",Kulut!$G23*INDEX(Nimenhuuto!$E$9:$E$55,L$1),0))))</f>
        <v/>
      </c>
      <c r="M23" s="45" t="str">
        <f aca="false">IF(M$6="","",IF(ISBLANK(Kulut!$B23)=1,"",IF($C23="k",Kulut!$G23*INDEX(Nimenhuuto!$F$9:$F$55,M$1),IF($C23="m",Kulut!$G23*INDEX(Nimenhuuto!$E$9:$E$55,M$1),0))))</f>
        <v/>
      </c>
      <c r="N23" s="45" t="str">
        <f aca="false">IF(N$6="","",IF(ISBLANK(Kulut!$B23)=1,"",IF($C23="k",Kulut!$G23*INDEX(Nimenhuuto!$F$9:$F$55,N$1),IF($C23="m",Kulut!$G23*INDEX(Nimenhuuto!$E$9:$E$55,N$1),0))))</f>
        <v/>
      </c>
      <c r="O23" s="45" t="str">
        <f aca="false">IF(O$6="","",IF(ISBLANK(Kulut!$B23)=1,"",IF($C23="k",Kulut!$G23*INDEX(Nimenhuuto!$F$9:$F$55,O$1),IF($C23="m",Kulut!$G23*INDEX(Nimenhuuto!$E$9:$E$55,O$1),0))))</f>
        <v/>
      </c>
      <c r="P23" s="45" t="str">
        <f aca="false">IF(P$6="","",IF(ISBLANK(Kulut!$B23)=1,"",IF($C23="k",Kulut!$G23*INDEX(Nimenhuuto!$F$9:$F$55,P$1),IF($C23="m",Kulut!$G23*INDEX(Nimenhuuto!$E$9:$E$55,P$1),0))))</f>
        <v/>
      </c>
      <c r="Q23" s="45" t="str">
        <f aca="false">IF(Q$6="","",IF(ISBLANK(Kulut!$B23)=1,"",IF($C23="k",Kulut!$G23*INDEX(Nimenhuuto!$F$9:$F$55,Q$1),IF($C23="m",Kulut!$G23*INDEX(Nimenhuuto!$E$9:$E$55,Q$1),0))))</f>
        <v/>
      </c>
      <c r="R23" s="45" t="str">
        <f aca="false">IF(R$6="","",IF(ISBLANK(Kulut!$B23)=1,"",IF($C23="k",Kulut!$G23*INDEX(Nimenhuuto!$F$9:$F$55,R$1),IF($C23="m",Kulut!$G23*INDEX(Nimenhuuto!$E$9:$E$55,R$1),0))))</f>
        <v/>
      </c>
      <c r="S23" s="45" t="str">
        <f aca="false">IF(S$6="","",IF(ISBLANK(Kulut!$B23)=1,"",IF($C23="k",Kulut!$G23*INDEX(Nimenhuuto!$F$9:$F$55,S$1),IF($C23="m",Kulut!$G23*INDEX(Nimenhuuto!$E$9:$E$55,S$1),0))))</f>
        <v/>
      </c>
      <c r="T23" s="45" t="str">
        <f aca="false">IF(T$6="","",IF(ISBLANK(Kulut!$B23)=1,"",IF($C23="k",Kulut!$G23*INDEX(Nimenhuuto!$F$9:$F$55,T$1),IF($C23="m",Kulut!$G23*INDEX(Nimenhuuto!$E$9:$E$55,T$1),0))))</f>
        <v/>
      </c>
      <c r="U23" s="45" t="str">
        <f aca="false">IF(U$6="","",IF(ISBLANK(Kulut!$B23)=1,"",IF($C23="k",Kulut!$G23*INDEX(Nimenhuuto!$F$9:$F$55,U$1),IF($C23="m",Kulut!$G23*INDEX(Nimenhuuto!$E$9:$E$55,U$1),0))))</f>
        <v/>
      </c>
      <c r="V23" s="45" t="str">
        <f aca="false">IF(V$6="","",IF(ISBLANK(Kulut!$B23)=1,"",IF($C23="k",Kulut!$G23*INDEX(Nimenhuuto!$F$9:$F$55,V$1),IF($C23="m",Kulut!$G23*INDEX(Nimenhuuto!$E$9:$E$55,V$1),0))))</f>
        <v/>
      </c>
      <c r="W23" s="45" t="str">
        <f aca="false">IF(W$6="","",IF(ISBLANK(Kulut!$B23)=1,"",IF($C23="k",Kulut!$G23*INDEX(Nimenhuuto!$F$9:$F$55,W$1),IF($C23="m",Kulut!$G23*INDEX(Nimenhuuto!$E$9:$E$55,W$1),0))))</f>
        <v/>
      </c>
      <c r="X23" s="45" t="str">
        <f aca="false">IF(X$6="","",IF(ISBLANK(Kulut!$B23)=1,"",IF($C23="k",Kulut!$G23*INDEX(Nimenhuuto!$F$9:$F$55,X$1),IF($C23="m",Kulut!$G23*INDEX(Nimenhuuto!$E$9:$E$55,X$1),0))))</f>
        <v/>
      </c>
      <c r="Y23" s="45" t="str">
        <f aca="false">IF(Y$6="","",IF(ISBLANK(Kulut!$B23)=1,"",IF($C23="k",Kulut!$G23*INDEX(Nimenhuuto!$F$9:$F$55,Y$1),IF($C23="m",Kulut!$G23*INDEX(Nimenhuuto!$E$9:$E$55,Y$1),0))))</f>
        <v/>
      </c>
      <c r="Z23" s="45" t="str">
        <f aca="false">IF(Z$6="","",IF(ISBLANK(Kulut!$B23)=1,"",IF($C23="k",Kulut!$G23*INDEX(Nimenhuuto!$F$9:$F$55,Z$1),IF($C23="m",Kulut!$G23*INDEX(Nimenhuuto!$E$9:$E$55,Z$1),0))))</f>
        <v/>
      </c>
      <c r="AA23" s="45" t="str">
        <f aca="false">IF(AA$6="","",IF(ISBLANK(Kulut!$B23)=1,"",IF($C23="k",Kulut!$G23*INDEX(Nimenhuuto!$F$9:$F$55,AA$1),IF($C23="m",Kulut!$G23*INDEX(Nimenhuuto!$E$9:$E$55,AA$1),0))))</f>
        <v/>
      </c>
      <c r="AB23" s="45" t="str">
        <f aca="false">IF(AB$6="","",IF(ISBLANK(Kulut!$B23)=1,"",IF($C23="k",Kulut!$G23*INDEX(Nimenhuuto!$F$9:$F$55,AB$1),IF($C23="m",Kulut!$G23*INDEX(Nimenhuuto!$E$9:$E$55,AB$1),0))))</f>
        <v/>
      </c>
      <c r="AC23" s="45" t="str">
        <f aca="false">IF(AC$6="","",IF(ISBLANK(Kulut!$B23)=1,"",IF($C23="k",Kulut!$G23*INDEX(Nimenhuuto!$F$9:$F$55,AC$1),IF($C23="m",Kulut!$G23*INDEX(Nimenhuuto!$E$9:$E$55,AC$1),0))))</f>
        <v/>
      </c>
      <c r="AD23" s="45" t="str">
        <f aca="false">IF(AD$6="","",IF(ISBLANK(Kulut!$B23)=1,"",IF($C23="k",Kulut!$G23*INDEX(Nimenhuuto!$F$9:$F$55,AD$1),IF($C23="m",Kulut!$G23*INDEX(Nimenhuuto!$E$9:$E$55,AD$1),0))))</f>
        <v/>
      </c>
      <c r="AE23" s="45" t="str">
        <f aca="false">IF(AE$6="","",IF(ISBLANK(Kulut!$B23)=1,"",IF($C23="k",Kulut!$G23*INDEX(Nimenhuuto!$F$9:$F$55,AE$1),IF($C23="m",Kulut!$G23*INDEX(Nimenhuuto!$E$9:$E$55,AE$1),0))))</f>
        <v/>
      </c>
      <c r="AF23" s="45" t="str">
        <f aca="false">IF(AF$6="","",IF(ISBLANK(Kulut!$B23)=1,"",IF($C23="k",Kulut!$G23*INDEX(Nimenhuuto!$F$9:$F$55,AF$1),IF($C23="m",Kulut!$G23*INDEX(Nimenhuuto!$E$9:$E$55,AF$1),0))))</f>
        <v/>
      </c>
      <c r="AG23" s="45" t="str">
        <f aca="false">IF(AG$6="","",IF(ISBLANK(Kulut!$B23)=1,"",IF($C23="k",Kulut!$G23*INDEX(Nimenhuuto!$F$9:$F$55,AG$1),IF($C23="m",Kulut!$G23*INDEX(Nimenhuuto!$E$9:$E$55,AG$1),0))))</f>
        <v/>
      </c>
      <c r="AH23" s="45" t="str">
        <f aca="false">IF(AH$6="","",IF(ISBLANK(Kulut!$B23)=1,"",IF($C23="k",Kulut!$G23*INDEX(Nimenhuuto!$F$9:$F$55,AH$1),IF($C23="m",Kulut!$G23*INDEX(Nimenhuuto!$E$9:$E$55,AH$1),0))))</f>
        <v/>
      </c>
      <c r="AI23" s="45" t="str">
        <f aca="false">IF(AI$6="","",IF(ISBLANK(Kulut!$B23)=1,"",IF($C23="k",Kulut!$G23*INDEX(Nimenhuuto!$F$9:$F$55,AI$1),IF($C23="m",Kulut!$G23*INDEX(Nimenhuuto!$E$9:$E$55,AI$1),0))))</f>
        <v/>
      </c>
      <c r="AJ23" s="45" t="str">
        <f aca="false">IF(AJ$6="","",IF(ISBLANK(Kulut!$B23)=1,"",IF($C23="k",Kulut!$G23*INDEX(Nimenhuuto!$F$9:$F$55,AJ$1),IF($C23="m",Kulut!$G23*INDEX(Nimenhuuto!$E$9:$E$55,AJ$1),0))))</f>
        <v/>
      </c>
      <c r="AK23" s="45" t="str">
        <f aca="false">IF(AK$6="","",IF(ISBLANK(Kulut!$B23)=1,"",IF($C23="k",Kulut!$G23*INDEX(Nimenhuuto!$F$9:$F$55,AK$1),IF($C23="m",Kulut!$G23*INDEX(Nimenhuuto!$E$9:$E$55,AK$1),0))))</f>
        <v/>
      </c>
      <c r="AL23" s="45" t="str">
        <f aca="false">IF(AL$6="","",IF(ISBLANK(Kulut!$B23)=1,"",IF($C23="k",Kulut!$G23*INDEX(Nimenhuuto!$F$9:$F$55,AL$1),IF($C23="m",Kulut!$G23*INDEX(Nimenhuuto!$E$9:$E$55,AL$1),0))))</f>
        <v/>
      </c>
      <c r="AM23" s="45" t="str">
        <f aca="false">IF(AM$6="","",IF(ISBLANK(Kulut!$B23)=1,"",IF($C23="k",Kulut!$G23*INDEX(Nimenhuuto!$F$9:$F$55,AM$1),IF($C23="m",Kulut!$G23*INDEX(Nimenhuuto!$E$9:$E$55,AM$1),0))))</f>
        <v/>
      </c>
      <c r="AN23" s="45" t="str">
        <f aca="false">IF(AN$6="","",IF(ISBLANK(Kulut!$B23)=1,"",IF($C23="k",Kulut!$G23*INDEX(Nimenhuuto!$F$9:$F$55,AN$1),IF($C23="m",Kulut!$G23*INDEX(Nimenhuuto!$E$9:$E$55,AN$1),0))))</f>
        <v/>
      </c>
      <c r="AO23" s="45" t="str">
        <f aca="false">IF(AO$6="","",IF(ISBLANK(Kulut!$B23)=1,"",IF($C23="k",Kulut!$G23*INDEX(Nimenhuuto!$F$9:$F$55,AO$1),IF($C23="m",Kulut!$G23*INDEX(Nimenhuuto!$E$9:$E$55,AO$1),0))))</f>
        <v/>
      </c>
      <c r="AP23" s="45" t="str">
        <f aca="false">IF(AP$6="","",IF(ISBLANK(Kulut!$B23)=1,"",IF($C23="k",Kulut!$G23*INDEX(Nimenhuuto!$F$9:$F$55,AP$1),IF($C23="m",Kulut!$G23*INDEX(Nimenhuuto!$E$9:$E$55,AP$1),0))))</f>
        <v/>
      </c>
      <c r="AQ23" s="45" t="str">
        <f aca="false">IF(AQ$6="","",IF(ISBLANK(Kulut!$B23)=1,"",IF($C23="k",Kulut!$G23*INDEX(Nimenhuuto!$F$9:$F$55,AQ$1),IF($C23="m",Kulut!$G23*INDEX(Nimenhuuto!$E$9:$E$55,AQ$1),0))))</f>
        <v/>
      </c>
      <c r="AR23" s="45" t="str">
        <f aca="false">IF(AR$6="","",IF(ISBLANK(Kulut!$B23)=1,"",IF($C23="k",Kulut!$G23*INDEX(Nimenhuuto!$F$9:$F$55,AR$1),IF($C23="m",Kulut!$G23*INDEX(Nimenhuuto!$E$9:$E$55,AR$1),0))))</f>
        <v/>
      </c>
      <c r="AS23" s="45" t="str">
        <f aca="false">IF(AS$6="","",IF(ISBLANK(Kulut!$B23)=1,"",IF($C23="k",Kulut!$G23*INDEX(Nimenhuuto!$F$9:$F$55,AS$1),IF($C23="m",Kulut!$G23*INDEX(Nimenhuuto!$E$9:$E$55,AS$1),0))))</f>
        <v/>
      </c>
    </row>
    <row r="24" customFormat="false" ht="15" hidden="false" customHeight="false" outlineLevel="0" collapsed="false">
      <c r="A24" s="0" t="str">
        <f aca="false">IF(B24="","",A23+1)</f>
        <v/>
      </c>
      <c r="B24" s="0" t="str">
        <f aca="false">IF(Kulut!B24="","",Kulut!B24)</f>
        <v/>
      </c>
      <c r="C24" s="0" t="str">
        <f aca="false">IF(Kulut!C24="","",Kulut!C24)</f>
        <v/>
      </c>
      <c r="D24" s="0" t="str">
        <f aca="false">IF(Kulut!D24="","",Kulut!D24)</f>
        <v/>
      </c>
      <c r="E24" s="0" t="str">
        <f aca="false">IF(Kulut!E24="","",Kulut!E24)</f>
        <v/>
      </c>
      <c r="F24" s="3" t="str">
        <f aca="false">IF(Kulut!F24="","",Kulut!F24)</f>
        <v/>
      </c>
      <c r="G24" s="30" t="str">
        <f aca="false">IF(Kulut!H24="","",Kulut!H24)</f>
        <v/>
      </c>
      <c r="I24" s="48" t="str">
        <f aca="false">IF(B24="","",SUM(J24:AQ24))</f>
        <v/>
      </c>
      <c r="J24" s="45" t="str">
        <f aca="false">IF(J$6="","",IF(ISBLANK(Kulut!$B24)=1,"",IF($C24="k",Kulut!$G24*INDEX(Nimenhuuto!$F$9:$F$55,J$1),IF($C24="m",Kulut!$G24*INDEX(Nimenhuuto!$E$9:$E$55,J$1),0))))</f>
        <v/>
      </c>
      <c r="K24" s="45" t="str">
        <f aca="false">IF(K$6="","",IF(ISBLANK(Kulut!$B24)=1,"",IF($C24="k",Kulut!$G24*INDEX(Nimenhuuto!$F$9:$F$55,K$1),IF($C24="m",Kulut!$G24*INDEX(Nimenhuuto!$E$9:$E$55,K$1),0))))</f>
        <v/>
      </c>
      <c r="L24" s="45" t="str">
        <f aca="false">IF(L$6="","",IF(ISBLANK(Kulut!$B24)=1,"",IF($C24="k",Kulut!$G24*INDEX(Nimenhuuto!$F$9:$F$55,L$1),IF($C24="m",Kulut!$G24*INDEX(Nimenhuuto!$E$9:$E$55,L$1),0))))</f>
        <v/>
      </c>
      <c r="M24" s="45" t="str">
        <f aca="false">IF(M$6="","",IF(ISBLANK(Kulut!$B24)=1,"",IF($C24="k",Kulut!$G24*INDEX(Nimenhuuto!$F$9:$F$55,M$1),IF($C24="m",Kulut!$G24*INDEX(Nimenhuuto!$E$9:$E$55,M$1),0))))</f>
        <v/>
      </c>
      <c r="N24" s="45" t="str">
        <f aca="false">IF(N$6="","",IF(ISBLANK(Kulut!$B24)=1,"",IF($C24="k",Kulut!$G24*INDEX(Nimenhuuto!$F$9:$F$55,N$1),IF($C24="m",Kulut!$G24*INDEX(Nimenhuuto!$E$9:$E$55,N$1),0))))</f>
        <v/>
      </c>
      <c r="O24" s="45" t="str">
        <f aca="false">IF(O$6="","",IF(ISBLANK(Kulut!$B24)=1,"",IF($C24="k",Kulut!$G24*INDEX(Nimenhuuto!$F$9:$F$55,O$1),IF($C24="m",Kulut!$G24*INDEX(Nimenhuuto!$E$9:$E$55,O$1),0))))</f>
        <v/>
      </c>
      <c r="P24" s="45" t="str">
        <f aca="false">IF(P$6="","",IF(ISBLANK(Kulut!$B24)=1,"",IF($C24="k",Kulut!$G24*INDEX(Nimenhuuto!$F$9:$F$55,P$1),IF($C24="m",Kulut!$G24*INDEX(Nimenhuuto!$E$9:$E$55,P$1),0))))</f>
        <v/>
      </c>
      <c r="Q24" s="45" t="str">
        <f aca="false">IF(Q$6="","",IF(ISBLANK(Kulut!$B24)=1,"",IF($C24="k",Kulut!$G24*INDEX(Nimenhuuto!$F$9:$F$55,Q$1),IF($C24="m",Kulut!$G24*INDEX(Nimenhuuto!$E$9:$E$55,Q$1),0))))</f>
        <v/>
      </c>
      <c r="R24" s="45" t="str">
        <f aca="false">IF(R$6="","",IF(ISBLANK(Kulut!$B24)=1,"",IF($C24="k",Kulut!$G24*INDEX(Nimenhuuto!$F$9:$F$55,R$1),IF($C24="m",Kulut!$G24*INDEX(Nimenhuuto!$E$9:$E$55,R$1),0))))</f>
        <v/>
      </c>
      <c r="S24" s="45" t="str">
        <f aca="false">IF(S$6="","",IF(ISBLANK(Kulut!$B24)=1,"",IF($C24="k",Kulut!$G24*INDEX(Nimenhuuto!$F$9:$F$55,S$1),IF($C24="m",Kulut!$G24*INDEX(Nimenhuuto!$E$9:$E$55,S$1),0))))</f>
        <v/>
      </c>
      <c r="T24" s="45" t="str">
        <f aca="false">IF(T$6="","",IF(ISBLANK(Kulut!$B24)=1,"",IF($C24="k",Kulut!$G24*INDEX(Nimenhuuto!$F$9:$F$55,T$1),IF($C24="m",Kulut!$G24*INDEX(Nimenhuuto!$E$9:$E$55,T$1),0))))</f>
        <v/>
      </c>
      <c r="U24" s="45" t="str">
        <f aca="false">IF(U$6="","",IF(ISBLANK(Kulut!$B24)=1,"",IF($C24="k",Kulut!$G24*INDEX(Nimenhuuto!$F$9:$F$55,U$1),IF($C24="m",Kulut!$G24*INDEX(Nimenhuuto!$E$9:$E$55,U$1),0))))</f>
        <v/>
      </c>
      <c r="V24" s="45" t="str">
        <f aca="false">IF(V$6="","",IF(ISBLANK(Kulut!$B24)=1,"",IF($C24="k",Kulut!$G24*INDEX(Nimenhuuto!$F$9:$F$55,V$1),IF($C24="m",Kulut!$G24*INDEX(Nimenhuuto!$E$9:$E$55,V$1),0))))</f>
        <v/>
      </c>
      <c r="W24" s="45" t="str">
        <f aca="false">IF(W$6="","",IF(ISBLANK(Kulut!$B24)=1,"",IF($C24="k",Kulut!$G24*INDEX(Nimenhuuto!$F$9:$F$55,W$1),IF($C24="m",Kulut!$G24*INDEX(Nimenhuuto!$E$9:$E$55,W$1),0))))</f>
        <v/>
      </c>
      <c r="X24" s="45" t="str">
        <f aca="false">IF(X$6="","",IF(ISBLANK(Kulut!$B24)=1,"",IF($C24="k",Kulut!$G24*INDEX(Nimenhuuto!$F$9:$F$55,X$1),IF($C24="m",Kulut!$G24*INDEX(Nimenhuuto!$E$9:$E$55,X$1),0))))</f>
        <v/>
      </c>
      <c r="Y24" s="45" t="str">
        <f aca="false">IF(Y$6="","",IF(ISBLANK(Kulut!$B24)=1,"",IF($C24="k",Kulut!$G24*INDEX(Nimenhuuto!$F$9:$F$55,Y$1),IF($C24="m",Kulut!$G24*INDEX(Nimenhuuto!$E$9:$E$55,Y$1),0))))</f>
        <v/>
      </c>
      <c r="Z24" s="45" t="str">
        <f aca="false">IF(Z$6="","",IF(ISBLANK(Kulut!$B24)=1,"",IF($C24="k",Kulut!$G24*INDEX(Nimenhuuto!$F$9:$F$55,Z$1),IF($C24="m",Kulut!$G24*INDEX(Nimenhuuto!$E$9:$E$55,Z$1),0))))</f>
        <v/>
      </c>
      <c r="AA24" s="45" t="str">
        <f aca="false">IF(AA$6="","",IF(ISBLANK(Kulut!$B24)=1,"",IF($C24="k",Kulut!$G24*INDEX(Nimenhuuto!$F$9:$F$55,AA$1),IF($C24="m",Kulut!$G24*INDEX(Nimenhuuto!$E$9:$E$55,AA$1),0))))</f>
        <v/>
      </c>
      <c r="AB24" s="45" t="str">
        <f aca="false">IF(AB$6="","",IF(ISBLANK(Kulut!$B24)=1,"",IF($C24="k",Kulut!$G24*INDEX(Nimenhuuto!$F$9:$F$55,AB$1),IF($C24="m",Kulut!$G24*INDEX(Nimenhuuto!$E$9:$E$55,AB$1),0))))</f>
        <v/>
      </c>
      <c r="AC24" s="45" t="str">
        <f aca="false">IF(AC$6="","",IF(ISBLANK(Kulut!$B24)=1,"",IF($C24="k",Kulut!$G24*INDEX(Nimenhuuto!$F$9:$F$55,AC$1),IF($C24="m",Kulut!$G24*INDEX(Nimenhuuto!$E$9:$E$55,AC$1),0))))</f>
        <v/>
      </c>
      <c r="AD24" s="45" t="str">
        <f aca="false">IF(AD$6="","",IF(ISBLANK(Kulut!$B24)=1,"",IF($C24="k",Kulut!$G24*INDEX(Nimenhuuto!$F$9:$F$55,AD$1),IF($C24="m",Kulut!$G24*INDEX(Nimenhuuto!$E$9:$E$55,AD$1),0))))</f>
        <v/>
      </c>
      <c r="AE24" s="45" t="str">
        <f aca="false">IF(AE$6="","",IF(ISBLANK(Kulut!$B24)=1,"",IF($C24="k",Kulut!$G24*INDEX(Nimenhuuto!$F$9:$F$55,AE$1),IF($C24="m",Kulut!$G24*INDEX(Nimenhuuto!$E$9:$E$55,AE$1),0))))</f>
        <v/>
      </c>
      <c r="AF24" s="45" t="str">
        <f aca="false">IF(AF$6="","",IF(ISBLANK(Kulut!$B24)=1,"",IF($C24="k",Kulut!$G24*INDEX(Nimenhuuto!$F$9:$F$55,AF$1),IF($C24="m",Kulut!$G24*INDEX(Nimenhuuto!$E$9:$E$55,AF$1),0))))</f>
        <v/>
      </c>
      <c r="AG24" s="45" t="str">
        <f aca="false">IF(AG$6="","",IF(ISBLANK(Kulut!$B24)=1,"",IF($C24="k",Kulut!$G24*INDEX(Nimenhuuto!$F$9:$F$55,AG$1),IF($C24="m",Kulut!$G24*INDEX(Nimenhuuto!$E$9:$E$55,AG$1),0))))</f>
        <v/>
      </c>
      <c r="AH24" s="45" t="str">
        <f aca="false">IF(AH$6="","",IF(ISBLANK(Kulut!$B24)=1,"",IF($C24="k",Kulut!$G24*INDEX(Nimenhuuto!$F$9:$F$55,AH$1),IF($C24="m",Kulut!$G24*INDEX(Nimenhuuto!$E$9:$E$55,AH$1),0))))</f>
        <v/>
      </c>
      <c r="AI24" s="45" t="str">
        <f aca="false">IF(AI$6="","",IF(ISBLANK(Kulut!$B24)=1,"",IF($C24="k",Kulut!$G24*INDEX(Nimenhuuto!$F$9:$F$55,AI$1),IF($C24="m",Kulut!$G24*INDEX(Nimenhuuto!$E$9:$E$55,AI$1),0))))</f>
        <v/>
      </c>
      <c r="AJ24" s="45" t="str">
        <f aca="false">IF(AJ$6="","",IF(ISBLANK(Kulut!$B24)=1,"",IF($C24="k",Kulut!$G24*INDEX(Nimenhuuto!$F$9:$F$55,AJ$1),IF($C24="m",Kulut!$G24*INDEX(Nimenhuuto!$E$9:$E$55,AJ$1),0))))</f>
        <v/>
      </c>
      <c r="AK24" s="45" t="str">
        <f aca="false">IF(AK$6="","",IF(ISBLANK(Kulut!$B24)=1,"",IF($C24="k",Kulut!$G24*INDEX(Nimenhuuto!$F$9:$F$55,AK$1),IF($C24="m",Kulut!$G24*INDEX(Nimenhuuto!$E$9:$E$55,AK$1),0))))</f>
        <v/>
      </c>
      <c r="AL24" s="45" t="str">
        <f aca="false">IF(AL$6="","",IF(ISBLANK(Kulut!$B24)=1,"",IF($C24="k",Kulut!$G24*INDEX(Nimenhuuto!$F$9:$F$55,AL$1),IF($C24="m",Kulut!$G24*INDEX(Nimenhuuto!$E$9:$E$55,AL$1),0))))</f>
        <v/>
      </c>
      <c r="AM24" s="45" t="str">
        <f aca="false">IF(AM$6="","",IF(ISBLANK(Kulut!$B24)=1,"",IF($C24="k",Kulut!$G24*INDEX(Nimenhuuto!$F$9:$F$55,AM$1),IF($C24="m",Kulut!$G24*INDEX(Nimenhuuto!$E$9:$E$55,AM$1),0))))</f>
        <v/>
      </c>
      <c r="AN24" s="45" t="str">
        <f aca="false">IF(AN$6="","",IF(ISBLANK(Kulut!$B24)=1,"",IF($C24="k",Kulut!$G24*INDEX(Nimenhuuto!$F$9:$F$55,AN$1),IF($C24="m",Kulut!$G24*INDEX(Nimenhuuto!$E$9:$E$55,AN$1),0))))</f>
        <v/>
      </c>
      <c r="AO24" s="45" t="str">
        <f aca="false">IF(AO$6="","",IF(ISBLANK(Kulut!$B24)=1,"",IF($C24="k",Kulut!$G24*INDEX(Nimenhuuto!$F$9:$F$55,AO$1),IF($C24="m",Kulut!$G24*INDEX(Nimenhuuto!$E$9:$E$55,AO$1),0))))</f>
        <v/>
      </c>
      <c r="AP24" s="45" t="str">
        <f aca="false">IF(AP$6="","",IF(ISBLANK(Kulut!$B24)=1,"",IF($C24="k",Kulut!$G24*INDEX(Nimenhuuto!$F$9:$F$55,AP$1),IF($C24="m",Kulut!$G24*INDEX(Nimenhuuto!$E$9:$E$55,AP$1),0))))</f>
        <v/>
      </c>
      <c r="AQ24" s="45" t="str">
        <f aca="false">IF(AQ$6="","",IF(ISBLANK(Kulut!$B24)=1,"",IF($C24="k",Kulut!$G24*INDEX(Nimenhuuto!$F$9:$F$55,AQ$1),IF($C24="m",Kulut!$G24*INDEX(Nimenhuuto!$E$9:$E$55,AQ$1),0))))</f>
        <v/>
      </c>
      <c r="AR24" s="45" t="str">
        <f aca="false">IF(AR$6="","",IF(ISBLANK(Kulut!$B24)=1,"",IF($C24="k",Kulut!$G24*INDEX(Nimenhuuto!$F$9:$F$55,AR$1),IF($C24="m",Kulut!$G24*INDEX(Nimenhuuto!$E$9:$E$55,AR$1),0))))</f>
        <v/>
      </c>
      <c r="AS24" s="45" t="str">
        <f aca="false">IF(AS$6="","",IF(ISBLANK(Kulut!$B24)=1,"",IF($C24="k",Kulut!$G24*INDEX(Nimenhuuto!$F$9:$F$55,AS$1),IF($C24="m",Kulut!$G24*INDEX(Nimenhuuto!$E$9:$E$55,AS$1),0))))</f>
        <v/>
      </c>
    </row>
    <row r="25" customFormat="false" ht="15" hidden="false" customHeight="false" outlineLevel="0" collapsed="false">
      <c r="A25" s="0" t="str">
        <f aca="false">IF(B25="","",A24+1)</f>
        <v/>
      </c>
      <c r="B25" s="0" t="str">
        <f aca="false">IF(Kulut!B25="","",Kulut!B25)</f>
        <v/>
      </c>
      <c r="C25" s="0" t="str">
        <f aca="false">IF(Kulut!C25="","",Kulut!C25)</f>
        <v/>
      </c>
      <c r="D25" s="0" t="str">
        <f aca="false">IF(Kulut!D25="","",Kulut!D25)</f>
        <v/>
      </c>
      <c r="E25" s="0" t="str">
        <f aca="false">IF(Kulut!E25="","",Kulut!E25)</f>
        <v/>
      </c>
      <c r="F25" s="3" t="str">
        <f aca="false">IF(Kulut!F25="","",Kulut!F25)</f>
        <v/>
      </c>
      <c r="G25" s="30" t="str">
        <f aca="false">IF(Kulut!H25="","",Kulut!H25)</f>
        <v/>
      </c>
      <c r="I25" s="48" t="str">
        <f aca="false">IF(B25="","",SUM(J25:AQ25))</f>
        <v/>
      </c>
      <c r="J25" s="45" t="str">
        <f aca="false">IF(J$6="","",IF(ISBLANK(Kulut!$B25)=1,"",IF($C25="k",Kulut!$G25*INDEX(Nimenhuuto!$F$9:$F$55,J$1),IF($C25="m",Kulut!$G25*INDEX(Nimenhuuto!$E$9:$E$55,J$1),0))))</f>
        <v/>
      </c>
      <c r="K25" s="45" t="str">
        <f aca="false">IF(K$6="","",IF(ISBLANK(Kulut!$B25)=1,"",IF($C25="k",Kulut!$G25*INDEX(Nimenhuuto!$F$9:$F$55,K$1),IF($C25="m",Kulut!$G25*INDEX(Nimenhuuto!$E$9:$E$55,K$1),0))))</f>
        <v/>
      </c>
      <c r="L25" s="45" t="str">
        <f aca="false">IF(L$6="","",IF(ISBLANK(Kulut!$B25)=1,"",IF($C25="k",Kulut!$G25*INDEX(Nimenhuuto!$F$9:$F$55,L$1),IF($C25="m",Kulut!$G25*INDEX(Nimenhuuto!$E$9:$E$55,L$1),0))))</f>
        <v/>
      </c>
      <c r="M25" s="45" t="str">
        <f aca="false">IF(M$6="","",IF(ISBLANK(Kulut!$B25)=1,"",IF($C25="k",Kulut!$G25*INDEX(Nimenhuuto!$F$9:$F$55,M$1),IF($C25="m",Kulut!$G25*INDEX(Nimenhuuto!$E$9:$E$55,M$1),0))))</f>
        <v/>
      </c>
      <c r="N25" s="45" t="str">
        <f aca="false">IF(N$6="","",IF(ISBLANK(Kulut!$B25)=1,"",IF($C25="k",Kulut!$G25*INDEX(Nimenhuuto!$F$9:$F$55,N$1),IF($C25="m",Kulut!$G25*INDEX(Nimenhuuto!$E$9:$E$55,N$1),0))))</f>
        <v/>
      </c>
      <c r="O25" s="45" t="str">
        <f aca="false">IF(O$6="","",IF(ISBLANK(Kulut!$B25)=1,"",IF($C25="k",Kulut!$G25*INDEX(Nimenhuuto!$F$9:$F$55,O$1),IF($C25="m",Kulut!$G25*INDEX(Nimenhuuto!$E$9:$E$55,O$1),0))))</f>
        <v/>
      </c>
      <c r="P25" s="45" t="str">
        <f aca="false">IF(P$6="","",IF(ISBLANK(Kulut!$B25)=1,"",IF($C25="k",Kulut!$G25*INDEX(Nimenhuuto!$F$9:$F$55,P$1),IF($C25="m",Kulut!$G25*INDEX(Nimenhuuto!$E$9:$E$55,P$1),0))))</f>
        <v/>
      </c>
      <c r="Q25" s="45" t="str">
        <f aca="false">IF(Q$6="","",IF(ISBLANK(Kulut!$B25)=1,"",IF($C25="k",Kulut!$G25*INDEX(Nimenhuuto!$F$9:$F$55,Q$1),IF($C25="m",Kulut!$G25*INDEX(Nimenhuuto!$E$9:$E$55,Q$1),0))))</f>
        <v/>
      </c>
      <c r="R25" s="45" t="str">
        <f aca="false">IF(R$6="","",IF(ISBLANK(Kulut!$B25)=1,"",IF($C25="k",Kulut!$G25*INDEX(Nimenhuuto!$F$9:$F$55,R$1),IF($C25="m",Kulut!$G25*INDEX(Nimenhuuto!$E$9:$E$55,R$1),0))))</f>
        <v/>
      </c>
      <c r="S25" s="45" t="str">
        <f aca="false">IF(S$6="","",IF(ISBLANK(Kulut!$B25)=1,"",IF($C25="k",Kulut!$G25*INDEX(Nimenhuuto!$F$9:$F$55,S$1),IF($C25="m",Kulut!$G25*INDEX(Nimenhuuto!$E$9:$E$55,S$1),0))))</f>
        <v/>
      </c>
      <c r="T25" s="45" t="str">
        <f aca="false">IF(T$6="","",IF(ISBLANK(Kulut!$B25)=1,"",IF($C25="k",Kulut!$G25*INDEX(Nimenhuuto!$F$9:$F$55,T$1),IF($C25="m",Kulut!$G25*INDEX(Nimenhuuto!$E$9:$E$55,T$1),0))))</f>
        <v/>
      </c>
      <c r="U25" s="45" t="str">
        <f aca="false">IF(U$6="","",IF(ISBLANK(Kulut!$B25)=1,"",IF($C25="k",Kulut!$G25*INDEX(Nimenhuuto!$F$9:$F$55,U$1),IF($C25="m",Kulut!$G25*INDEX(Nimenhuuto!$E$9:$E$55,U$1),0))))</f>
        <v/>
      </c>
      <c r="V25" s="45" t="str">
        <f aca="false">IF(V$6="","",IF(ISBLANK(Kulut!$B25)=1,"",IF($C25="k",Kulut!$G25*INDEX(Nimenhuuto!$F$9:$F$55,V$1),IF($C25="m",Kulut!$G25*INDEX(Nimenhuuto!$E$9:$E$55,V$1),0))))</f>
        <v/>
      </c>
      <c r="W25" s="45" t="str">
        <f aca="false">IF(W$6="","",IF(ISBLANK(Kulut!$B25)=1,"",IF($C25="k",Kulut!$G25*INDEX(Nimenhuuto!$F$9:$F$55,W$1),IF($C25="m",Kulut!$G25*INDEX(Nimenhuuto!$E$9:$E$55,W$1),0))))</f>
        <v/>
      </c>
      <c r="X25" s="45" t="str">
        <f aca="false">IF(X$6="","",IF(ISBLANK(Kulut!$B25)=1,"",IF($C25="k",Kulut!$G25*INDEX(Nimenhuuto!$F$9:$F$55,X$1),IF($C25="m",Kulut!$G25*INDEX(Nimenhuuto!$E$9:$E$55,X$1),0))))</f>
        <v/>
      </c>
      <c r="Y25" s="45" t="str">
        <f aca="false">IF(Y$6="","",IF(ISBLANK(Kulut!$B25)=1,"",IF($C25="k",Kulut!$G25*INDEX(Nimenhuuto!$F$9:$F$55,Y$1),IF($C25="m",Kulut!$G25*INDEX(Nimenhuuto!$E$9:$E$55,Y$1),0))))</f>
        <v/>
      </c>
      <c r="Z25" s="45" t="str">
        <f aca="false">IF(Z$6="","",IF(ISBLANK(Kulut!$B25)=1,"",IF($C25="k",Kulut!$G25*INDEX(Nimenhuuto!$F$9:$F$55,Z$1),IF($C25="m",Kulut!$G25*INDEX(Nimenhuuto!$E$9:$E$55,Z$1),0))))</f>
        <v/>
      </c>
      <c r="AA25" s="45" t="str">
        <f aca="false">IF(AA$6="","",IF(ISBLANK(Kulut!$B25)=1,"",IF($C25="k",Kulut!$G25*INDEX(Nimenhuuto!$F$9:$F$55,AA$1),IF($C25="m",Kulut!$G25*INDEX(Nimenhuuto!$E$9:$E$55,AA$1),0))))</f>
        <v/>
      </c>
      <c r="AB25" s="45" t="str">
        <f aca="false">IF(AB$6="","",IF(ISBLANK(Kulut!$B25)=1,"",IF($C25="k",Kulut!$G25*INDEX(Nimenhuuto!$F$9:$F$55,AB$1),IF($C25="m",Kulut!$G25*INDEX(Nimenhuuto!$E$9:$E$55,AB$1),0))))</f>
        <v/>
      </c>
      <c r="AC25" s="45" t="str">
        <f aca="false">IF(AC$6="","",IF(ISBLANK(Kulut!$B25)=1,"",IF($C25="k",Kulut!$G25*INDEX(Nimenhuuto!$F$9:$F$55,AC$1),IF($C25="m",Kulut!$G25*INDEX(Nimenhuuto!$E$9:$E$55,AC$1),0))))</f>
        <v/>
      </c>
      <c r="AD25" s="45" t="str">
        <f aca="false">IF(AD$6="","",IF(ISBLANK(Kulut!$B25)=1,"",IF($C25="k",Kulut!$G25*INDEX(Nimenhuuto!$F$9:$F$55,AD$1),IF($C25="m",Kulut!$G25*INDEX(Nimenhuuto!$E$9:$E$55,AD$1),0))))</f>
        <v/>
      </c>
      <c r="AE25" s="45" t="str">
        <f aca="false">IF(AE$6="","",IF(ISBLANK(Kulut!$B25)=1,"",IF($C25="k",Kulut!$G25*INDEX(Nimenhuuto!$F$9:$F$55,AE$1),IF($C25="m",Kulut!$G25*INDEX(Nimenhuuto!$E$9:$E$55,AE$1),0))))</f>
        <v/>
      </c>
      <c r="AF25" s="45" t="str">
        <f aca="false">IF(AF$6="","",IF(ISBLANK(Kulut!$B25)=1,"",IF($C25="k",Kulut!$G25*INDEX(Nimenhuuto!$F$9:$F$55,AF$1),IF($C25="m",Kulut!$G25*INDEX(Nimenhuuto!$E$9:$E$55,AF$1),0))))</f>
        <v/>
      </c>
      <c r="AG25" s="45" t="str">
        <f aca="false">IF(AG$6="","",IF(ISBLANK(Kulut!$B25)=1,"",IF($C25="k",Kulut!$G25*INDEX(Nimenhuuto!$F$9:$F$55,AG$1),IF($C25="m",Kulut!$G25*INDEX(Nimenhuuto!$E$9:$E$55,AG$1),0))))</f>
        <v/>
      </c>
      <c r="AH25" s="45" t="str">
        <f aca="false">IF(AH$6="","",IF(ISBLANK(Kulut!$B25)=1,"",IF($C25="k",Kulut!$G25*INDEX(Nimenhuuto!$F$9:$F$55,AH$1),IF($C25="m",Kulut!$G25*INDEX(Nimenhuuto!$E$9:$E$55,AH$1),0))))</f>
        <v/>
      </c>
      <c r="AI25" s="45" t="str">
        <f aca="false">IF(AI$6="","",IF(ISBLANK(Kulut!$B25)=1,"",IF($C25="k",Kulut!$G25*INDEX(Nimenhuuto!$F$9:$F$55,AI$1),IF($C25="m",Kulut!$G25*INDEX(Nimenhuuto!$E$9:$E$55,AI$1),0))))</f>
        <v/>
      </c>
      <c r="AJ25" s="45" t="str">
        <f aca="false">IF(AJ$6="","",IF(ISBLANK(Kulut!$B25)=1,"",IF($C25="k",Kulut!$G25*INDEX(Nimenhuuto!$F$9:$F$55,AJ$1),IF($C25="m",Kulut!$G25*INDEX(Nimenhuuto!$E$9:$E$55,AJ$1),0))))</f>
        <v/>
      </c>
      <c r="AK25" s="45" t="str">
        <f aca="false">IF(AK$6="","",IF(ISBLANK(Kulut!$B25)=1,"",IF($C25="k",Kulut!$G25*INDEX(Nimenhuuto!$F$9:$F$55,AK$1),IF($C25="m",Kulut!$G25*INDEX(Nimenhuuto!$E$9:$E$55,AK$1),0))))</f>
        <v/>
      </c>
      <c r="AL25" s="45" t="str">
        <f aca="false">IF(AL$6="","",IF(ISBLANK(Kulut!$B25)=1,"",IF($C25="k",Kulut!$G25*INDEX(Nimenhuuto!$F$9:$F$55,AL$1),IF($C25="m",Kulut!$G25*INDEX(Nimenhuuto!$E$9:$E$55,AL$1),0))))</f>
        <v/>
      </c>
      <c r="AM25" s="45" t="str">
        <f aca="false">IF(AM$6="","",IF(ISBLANK(Kulut!$B25)=1,"",IF($C25="k",Kulut!$G25*INDEX(Nimenhuuto!$F$9:$F$55,AM$1),IF($C25="m",Kulut!$G25*INDEX(Nimenhuuto!$E$9:$E$55,AM$1),0))))</f>
        <v/>
      </c>
      <c r="AN25" s="45" t="str">
        <f aca="false">IF(AN$6="","",IF(ISBLANK(Kulut!$B25)=1,"",IF($C25="k",Kulut!$G25*INDEX(Nimenhuuto!$F$9:$F$55,AN$1),IF($C25="m",Kulut!$G25*INDEX(Nimenhuuto!$E$9:$E$55,AN$1),0))))</f>
        <v/>
      </c>
      <c r="AO25" s="45" t="str">
        <f aca="false">IF(AO$6="","",IF(ISBLANK(Kulut!$B25)=1,"",IF($C25="k",Kulut!$G25*INDEX(Nimenhuuto!$F$9:$F$55,AO$1),IF($C25="m",Kulut!$G25*INDEX(Nimenhuuto!$E$9:$E$55,AO$1),0))))</f>
        <v/>
      </c>
      <c r="AP25" s="45" t="str">
        <f aca="false">IF(AP$6="","",IF(ISBLANK(Kulut!$B25)=1,"",IF($C25="k",Kulut!$G25*INDEX(Nimenhuuto!$F$9:$F$55,AP$1),IF($C25="m",Kulut!$G25*INDEX(Nimenhuuto!$E$9:$E$55,AP$1),0))))</f>
        <v/>
      </c>
      <c r="AQ25" s="45" t="str">
        <f aca="false">IF(AQ$6="","",IF(ISBLANK(Kulut!$B25)=1,"",IF($C25="k",Kulut!$G25*INDEX(Nimenhuuto!$F$9:$F$55,AQ$1),IF($C25="m",Kulut!$G25*INDEX(Nimenhuuto!$E$9:$E$55,AQ$1),0))))</f>
        <v/>
      </c>
      <c r="AR25" s="45" t="str">
        <f aca="false">IF(AR$6="","",IF(ISBLANK(Kulut!$B25)=1,"",IF($C25="k",Kulut!$G25*INDEX(Nimenhuuto!$F$9:$F$55,AR$1),IF($C25="m",Kulut!$G25*INDEX(Nimenhuuto!$E$9:$E$55,AR$1),0))))</f>
        <v/>
      </c>
      <c r="AS25" s="45" t="str">
        <f aca="false">IF(AS$6="","",IF(ISBLANK(Kulut!$B25)=1,"",IF($C25="k",Kulut!$G25*INDEX(Nimenhuuto!$F$9:$F$55,AS$1),IF($C25="m",Kulut!$G25*INDEX(Nimenhuuto!$E$9:$E$55,AS$1),0))))</f>
        <v/>
      </c>
    </row>
    <row r="26" customFormat="false" ht="15" hidden="false" customHeight="false" outlineLevel="0" collapsed="false">
      <c r="A26" s="0" t="str">
        <f aca="false">IF(B26="","",A25+1)</f>
        <v/>
      </c>
      <c r="B26" s="0" t="str">
        <f aca="false">IF(Kulut!B26="","",Kulut!B26)</f>
        <v/>
      </c>
      <c r="C26" s="0" t="str">
        <f aca="false">IF(Kulut!C26="","",Kulut!C26)</f>
        <v/>
      </c>
      <c r="D26" s="0" t="str">
        <f aca="false">IF(Kulut!D26="","",Kulut!D26)</f>
        <v/>
      </c>
      <c r="E26" s="0" t="str">
        <f aca="false">IF(Kulut!E26="","",Kulut!E26)</f>
        <v/>
      </c>
      <c r="F26" s="3" t="str">
        <f aca="false">IF(Kulut!F26="","",Kulut!F26)</f>
        <v/>
      </c>
      <c r="G26" s="30" t="str">
        <f aca="false">IF(Kulut!H26="","",Kulut!H26)</f>
        <v/>
      </c>
      <c r="I26" s="48" t="str">
        <f aca="false">IF(B26="","",SUM(J26:AQ26))</f>
        <v/>
      </c>
      <c r="J26" s="45" t="str">
        <f aca="false">IF(J$6="","",IF(ISBLANK(Kulut!$B26)=1,"",IF($C26="k",Kulut!$G26*INDEX(Nimenhuuto!$F$9:$F$55,J$1),IF($C26="m",Kulut!$G26*INDEX(Nimenhuuto!$E$9:$E$55,J$1),0))))</f>
        <v/>
      </c>
      <c r="K26" s="45" t="str">
        <f aca="false">IF(K$6="","",IF(ISBLANK(Kulut!$B26)=1,"",IF($C26="k",Kulut!$G26*INDEX(Nimenhuuto!$F$9:$F$55,K$1),IF($C26="m",Kulut!$G26*INDEX(Nimenhuuto!$E$9:$E$55,K$1),0))))</f>
        <v/>
      </c>
      <c r="L26" s="45" t="str">
        <f aca="false">IF(L$6="","",IF(ISBLANK(Kulut!$B26)=1,"",IF($C26="k",Kulut!$G26*INDEX(Nimenhuuto!$F$9:$F$55,L$1),IF($C26="m",Kulut!$G26*INDEX(Nimenhuuto!$E$9:$E$55,L$1),0))))</f>
        <v/>
      </c>
      <c r="M26" s="45" t="str">
        <f aca="false">IF(M$6="","",IF(ISBLANK(Kulut!$B26)=1,"",IF($C26="k",Kulut!$G26*INDEX(Nimenhuuto!$F$9:$F$55,M$1),IF($C26="m",Kulut!$G26*INDEX(Nimenhuuto!$E$9:$E$55,M$1),0))))</f>
        <v/>
      </c>
      <c r="N26" s="45" t="str">
        <f aca="false">IF(N$6="","",IF(ISBLANK(Kulut!$B26)=1,"",IF($C26="k",Kulut!$G26*INDEX(Nimenhuuto!$F$9:$F$55,N$1),IF($C26="m",Kulut!$G26*INDEX(Nimenhuuto!$E$9:$E$55,N$1),0))))</f>
        <v/>
      </c>
      <c r="O26" s="45" t="str">
        <f aca="false">IF(O$6="","",IF(ISBLANK(Kulut!$B26)=1,"",IF($C26="k",Kulut!$G26*INDEX(Nimenhuuto!$F$9:$F$55,O$1),IF($C26="m",Kulut!$G26*INDEX(Nimenhuuto!$E$9:$E$55,O$1),0))))</f>
        <v/>
      </c>
      <c r="P26" s="45" t="str">
        <f aca="false">IF(P$6="","",IF(ISBLANK(Kulut!$B26)=1,"",IF($C26="k",Kulut!$G26*INDEX(Nimenhuuto!$F$9:$F$55,P$1),IF($C26="m",Kulut!$G26*INDEX(Nimenhuuto!$E$9:$E$55,P$1),0))))</f>
        <v/>
      </c>
      <c r="Q26" s="45" t="str">
        <f aca="false">IF(Q$6="","",IF(ISBLANK(Kulut!$B26)=1,"",IF($C26="k",Kulut!$G26*INDEX(Nimenhuuto!$F$9:$F$55,Q$1),IF($C26="m",Kulut!$G26*INDEX(Nimenhuuto!$E$9:$E$55,Q$1),0))))</f>
        <v/>
      </c>
      <c r="R26" s="45" t="str">
        <f aca="false">IF(R$6="","",IF(ISBLANK(Kulut!$B26)=1,"",IF($C26="k",Kulut!$G26*INDEX(Nimenhuuto!$F$9:$F$55,R$1),IF($C26="m",Kulut!$G26*INDEX(Nimenhuuto!$E$9:$E$55,R$1),0))))</f>
        <v/>
      </c>
      <c r="S26" s="45" t="str">
        <f aca="false">IF(S$6="","",IF(ISBLANK(Kulut!$B26)=1,"",IF($C26="k",Kulut!$G26*INDEX(Nimenhuuto!$F$9:$F$55,S$1),IF($C26="m",Kulut!$G26*INDEX(Nimenhuuto!$E$9:$E$55,S$1),0))))</f>
        <v/>
      </c>
      <c r="T26" s="45" t="str">
        <f aca="false">IF(T$6="","",IF(ISBLANK(Kulut!$B26)=1,"",IF($C26="k",Kulut!$G26*INDEX(Nimenhuuto!$F$9:$F$55,T$1),IF($C26="m",Kulut!$G26*INDEX(Nimenhuuto!$E$9:$E$55,T$1),0))))</f>
        <v/>
      </c>
      <c r="U26" s="45" t="str">
        <f aca="false">IF(U$6="","",IF(ISBLANK(Kulut!$B26)=1,"",IF($C26="k",Kulut!$G26*INDEX(Nimenhuuto!$F$9:$F$55,U$1),IF($C26="m",Kulut!$G26*INDEX(Nimenhuuto!$E$9:$E$55,U$1),0))))</f>
        <v/>
      </c>
      <c r="V26" s="45" t="str">
        <f aca="false">IF(V$6="","",IF(ISBLANK(Kulut!$B26)=1,"",IF($C26="k",Kulut!$G26*INDEX(Nimenhuuto!$F$9:$F$55,V$1),IF($C26="m",Kulut!$G26*INDEX(Nimenhuuto!$E$9:$E$55,V$1),0))))</f>
        <v/>
      </c>
      <c r="W26" s="45" t="str">
        <f aca="false">IF(W$6="","",IF(ISBLANK(Kulut!$B26)=1,"",IF($C26="k",Kulut!$G26*INDEX(Nimenhuuto!$F$9:$F$55,W$1),IF($C26="m",Kulut!$G26*INDEX(Nimenhuuto!$E$9:$E$55,W$1),0))))</f>
        <v/>
      </c>
      <c r="X26" s="45" t="str">
        <f aca="false">IF(X$6="","",IF(ISBLANK(Kulut!$B26)=1,"",IF($C26="k",Kulut!$G26*INDEX(Nimenhuuto!$F$9:$F$55,X$1),IF($C26="m",Kulut!$G26*INDEX(Nimenhuuto!$E$9:$E$55,X$1),0))))</f>
        <v/>
      </c>
      <c r="Y26" s="45" t="str">
        <f aca="false">IF(Y$6="","",IF(ISBLANK(Kulut!$B26)=1,"",IF($C26="k",Kulut!$G26*INDEX(Nimenhuuto!$F$9:$F$55,Y$1),IF($C26="m",Kulut!$G26*INDEX(Nimenhuuto!$E$9:$E$55,Y$1),0))))</f>
        <v/>
      </c>
      <c r="Z26" s="45" t="str">
        <f aca="false">IF(Z$6="","",IF(ISBLANK(Kulut!$B26)=1,"",IF($C26="k",Kulut!$G26*INDEX(Nimenhuuto!$F$9:$F$55,Z$1),IF($C26="m",Kulut!$G26*INDEX(Nimenhuuto!$E$9:$E$55,Z$1),0))))</f>
        <v/>
      </c>
      <c r="AA26" s="45" t="str">
        <f aca="false">IF(AA$6="","",IF(ISBLANK(Kulut!$B26)=1,"",IF($C26="k",Kulut!$G26*INDEX(Nimenhuuto!$F$9:$F$55,AA$1),IF($C26="m",Kulut!$G26*INDEX(Nimenhuuto!$E$9:$E$55,AA$1),0))))</f>
        <v/>
      </c>
      <c r="AB26" s="45" t="str">
        <f aca="false">IF(AB$6="","",IF(ISBLANK(Kulut!$B26)=1,"",IF($C26="k",Kulut!$G26*INDEX(Nimenhuuto!$F$9:$F$55,AB$1),IF($C26="m",Kulut!$G26*INDEX(Nimenhuuto!$E$9:$E$55,AB$1),0))))</f>
        <v/>
      </c>
      <c r="AC26" s="45" t="str">
        <f aca="false">IF(AC$6="","",IF(ISBLANK(Kulut!$B26)=1,"",IF($C26="k",Kulut!$G26*INDEX(Nimenhuuto!$F$9:$F$55,AC$1),IF($C26="m",Kulut!$G26*INDEX(Nimenhuuto!$E$9:$E$55,AC$1),0))))</f>
        <v/>
      </c>
      <c r="AD26" s="45" t="str">
        <f aca="false">IF(AD$6="","",IF(ISBLANK(Kulut!$B26)=1,"",IF($C26="k",Kulut!$G26*INDEX(Nimenhuuto!$F$9:$F$55,AD$1),IF($C26="m",Kulut!$G26*INDEX(Nimenhuuto!$E$9:$E$55,AD$1),0))))</f>
        <v/>
      </c>
      <c r="AE26" s="45" t="str">
        <f aca="false">IF(AE$6="","",IF(ISBLANK(Kulut!$B26)=1,"",IF($C26="k",Kulut!$G26*INDEX(Nimenhuuto!$F$9:$F$55,AE$1),IF($C26="m",Kulut!$G26*INDEX(Nimenhuuto!$E$9:$E$55,AE$1),0))))</f>
        <v/>
      </c>
      <c r="AF26" s="45" t="str">
        <f aca="false">IF(AF$6="","",IF(ISBLANK(Kulut!$B26)=1,"",IF($C26="k",Kulut!$G26*INDEX(Nimenhuuto!$F$9:$F$55,AF$1),IF($C26="m",Kulut!$G26*INDEX(Nimenhuuto!$E$9:$E$55,AF$1),0))))</f>
        <v/>
      </c>
      <c r="AG26" s="45" t="str">
        <f aca="false">IF(AG$6="","",IF(ISBLANK(Kulut!$B26)=1,"",IF($C26="k",Kulut!$G26*INDEX(Nimenhuuto!$F$9:$F$55,AG$1),IF($C26="m",Kulut!$G26*INDEX(Nimenhuuto!$E$9:$E$55,AG$1),0))))</f>
        <v/>
      </c>
      <c r="AH26" s="45" t="str">
        <f aca="false">IF(AH$6="","",IF(ISBLANK(Kulut!$B26)=1,"",IF($C26="k",Kulut!$G26*INDEX(Nimenhuuto!$F$9:$F$55,AH$1),IF($C26="m",Kulut!$G26*INDEX(Nimenhuuto!$E$9:$E$55,AH$1),0))))</f>
        <v/>
      </c>
      <c r="AI26" s="45" t="str">
        <f aca="false">IF(AI$6="","",IF(ISBLANK(Kulut!$B26)=1,"",IF($C26="k",Kulut!$G26*INDEX(Nimenhuuto!$F$9:$F$55,AI$1),IF($C26="m",Kulut!$G26*INDEX(Nimenhuuto!$E$9:$E$55,AI$1),0))))</f>
        <v/>
      </c>
      <c r="AJ26" s="45" t="str">
        <f aca="false">IF(AJ$6="","",IF(ISBLANK(Kulut!$B26)=1,"",IF($C26="k",Kulut!$G26*INDEX(Nimenhuuto!$F$9:$F$55,AJ$1),IF($C26="m",Kulut!$G26*INDEX(Nimenhuuto!$E$9:$E$55,AJ$1),0))))</f>
        <v/>
      </c>
      <c r="AK26" s="45" t="str">
        <f aca="false">IF(AK$6="","",IF(ISBLANK(Kulut!$B26)=1,"",IF($C26="k",Kulut!$G26*INDEX(Nimenhuuto!$F$9:$F$55,AK$1),IF($C26="m",Kulut!$G26*INDEX(Nimenhuuto!$E$9:$E$55,AK$1),0))))</f>
        <v/>
      </c>
      <c r="AL26" s="45" t="str">
        <f aca="false">IF(AL$6="","",IF(ISBLANK(Kulut!$B26)=1,"",IF($C26="k",Kulut!$G26*INDEX(Nimenhuuto!$F$9:$F$55,AL$1),IF($C26="m",Kulut!$G26*INDEX(Nimenhuuto!$E$9:$E$55,AL$1),0))))</f>
        <v/>
      </c>
      <c r="AM26" s="45" t="str">
        <f aca="false">IF(AM$6="","",IF(ISBLANK(Kulut!$B26)=1,"",IF($C26="k",Kulut!$G26*INDEX(Nimenhuuto!$F$9:$F$55,AM$1),IF($C26="m",Kulut!$G26*INDEX(Nimenhuuto!$E$9:$E$55,AM$1),0))))</f>
        <v/>
      </c>
      <c r="AN26" s="45" t="str">
        <f aca="false">IF(AN$6="","",IF(ISBLANK(Kulut!$B26)=1,"",IF($C26="k",Kulut!$G26*INDEX(Nimenhuuto!$F$9:$F$55,AN$1),IF($C26="m",Kulut!$G26*INDEX(Nimenhuuto!$E$9:$E$55,AN$1),0))))</f>
        <v/>
      </c>
      <c r="AO26" s="45" t="str">
        <f aca="false">IF(AO$6="","",IF(ISBLANK(Kulut!$B26)=1,"",IF($C26="k",Kulut!$G26*INDEX(Nimenhuuto!$F$9:$F$55,AO$1),IF($C26="m",Kulut!$G26*INDEX(Nimenhuuto!$E$9:$E$55,AO$1),0))))</f>
        <v/>
      </c>
      <c r="AP26" s="45" t="str">
        <f aca="false">IF(AP$6="","",IF(ISBLANK(Kulut!$B26)=1,"",IF($C26="k",Kulut!$G26*INDEX(Nimenhuuto!$F$9:$F$55,AP$1),IF($C26="m",Kulut!$G26*INDEX(Nimenhuuto!$E$9:$E$55,AP$1),0))))</f>
        <v/>
      </c>
      <c r="AQ26" s="45" t="str">
        <f aca="false">IF(AQ$6="","",IF(ISBLANK(Kulut!$B26)=1,"",IF($C26="k",Kulut!$G26*INDEX(Nimenhuuto!$F$9:$F$55,AQ$1),IF($C26="m",Kulut!$G26*INDEX(Nimenhuuto!$E$9:$E$55,AQ$1),0))))</f>
        <v/>
      </c>
      <c r="AR26" s="45" t="str">
        <f aca="false">IF(AR$6="","",IF(ISBLANK(Kulut!$B26)=1,"",IF($C26="k",Kulut!$G26*INDEX(Nimenhuuto!$F$9:$F$55,AR$1),IF($C26="m",Kulut!$G26*INDEX(Nimenhuuto!$E$9:$E$55,AR$1),0))))</f>
        <v/>
      </c>
      <c r="AS26" s="45" t="str">
        <f aca="false">IF(AS$6="","",IF(ISBLANK(Kulut!$B26)=1,"",IF($C26="k",Kulut!$G26*INDEX(Nimenhuuto!$F$9:$F$55,AS$1),IF($C26="m",Kulut!$G26*INDEX(Nimenhuuto!$E$9:$E$55,AS$1),0))))</f>
        <v/>
      </c>
    </row>
    <row r="27" customFormat="false" ht="15" hidden="false" customHeight="false" outlineLevel="0" collapsed="false">
      <c r="A27" s="0" t="str">
        <f aca="false">IF(B27="","",A26+1)</f>
        <v/>
      </c>
      <c r="B27" s="0" t="str">
        <f aca="false">IF(Kulut!B27="","",Kulut!B27)</f>
        <v/>
      </c>
      <c r="C27" s="0" t="str">
        <f aca="false">IF(Kulut!C27="","",Kulut!C27)</f>
        <v/>
      </c>
      <c r="D27" s="0" t="str">
        <f aca="false">IF(Kulut!D27="","",Kulut!D27)</f>
        <v/>
      </c>
      <c r="E27" s="0" t="str">
        <f aca="false">IF(Kulut!E27="","",Kulut!E27)</f>
        <v/>
      </c>
      <c r="F27" s="3" t="str">
        <f aca="false">IF(Kulut!F27="","",Kulut!F27)</f>
        <v/>
      </c>
      <c r="G27" s="30" t="str">
        <f aca="false">IF(Kulut!H27="","",Kulut!H27)</f>
        <v/>
      </c>
      <c r="I27" s="48" t="str">
        <f aca="false">IF(B27="","",SUM(J27:AQ27))</f>
        <v/>
      </c>
      <c r="J27" s="45" t="str">
        <f aca="false">IF(J$6="","",IF(ISBLANK(Kulut!$B27)=1,"",IF($C27="k",Kulut!$G27*INDEX(Nimenhuuto!$F$9:$F$55,J$1),IF($C27="m",Kulut!$G27*INDEX(Nimenhuuto!$E$9:$E$55,J$1),0))))</f>
        <v/>
      </c>
      <c r="K27" s="45" t="str">
        <f aca="false">IF(K$6="","",IF(ISBLANK(Kulut!$B27)=1,"",IF($C27="k",Kulut!$G27*INDEX(Nimenhuuto!$F$9:$F$55,K$1),IF($C27="m",Kulut!$G27*INDEX(Nimenhuuto!$E$9:$E$55,K$1),0))))</f>
        <v/>
      </c>
      <c r="L27" s="45" t="str">
        <f aca="false">IF(L$6="","",IF(ISBLANK(Kulut!$B27)=1,"",IF($C27="k",Kulut!$G27*INDEX(Nimenhuuto!$F$9:$F$55,L$1),IF($C27="m",Kulut!$G27*INDEX(Nimenhuuto!$E$9:$E$55,L$1),0))))</f>
        <v/>
      </c>
      <c r="M27" s="45" t="str">
        <f aca="false">IF(M$6="","",IF(ISBLANK(Kulut!$B27)=1,"",IF($C27="k",Kulut!$G27*INDEX(Nimenhuuto!$F$9:$F$55,M$1),IF($C27="m",Kulut!$G27*INDEX(Nimenhuuto!$E$9:$E$55,M$1),0))))</f>
        <v/>
      </c>
      <c r="N27" s="45" t="str">
        <f aca="false">IF(N$6="","",IF(ISBLANK(Kulut!$B27)=1,"",IF($C27="k",Kulut!$G27*INDEX(Nimenhuuto!$F$9:$F$55,N$1),IF($C27="m",Kulut!$G27*INDEX(Nimenhuuto!$E$9:$E$55,N$1),0))))</f>
        <v/>
      </c>
      <c r="O27" s="45" t="str">
        <f aca="false">IF(O$6="","",IF(ISBLANK(Kulut!$B27)=1,"",IF($C27="k",Kulut!$G27*INDEX(Nimenhuuto!$F$9:$F$55,O$1),IF($C27="m",Kulut!$G27*INDEX(Nimenhuuto!$E$9:$E$55,O$1),0))))</f>
        <v/>
      </c>
      <c r="P27" s="45" t="str">
        <f aca="false">IF(P$6="","",IF(ISBLANK(Kulut!$B27)=1,"",IF($C27="k",Kulut!$G27*INDEX(Nimenhuuto!$F$9:$F$55,P$1),IF($C27="m",Kulut!$G27*INDEX(Nimenhuuto!$E$9:$E$55,P$1),0))))</f>
        <v/>
      </c>
      <c r="Q27" s="45" t="str">
        <f aca="false">IF(Q$6="","",IF(ISBLANK(Kulut!$B27)=1,"",IF($C27="k",Kulut!$G27*INDEX(Nimenhuuto!$F$9:$F$55,Q$1),IF($C27="m",Kulut!$G27*INDEX(Nimenhuuto!$E$9:$E$55,Q$1),0))))</f>
        <v/>
      </c>
      <c r="R27" s="45" t="str">
        <f aca="false">IF(R$6="","",IF(ISBLANK(Kulut!$B27)=1,"",IF($C27="k",Kulut!$G27*INDEX(Nimenhuuto!$F$9:$F$55,R$1),IF($C27="m",Kulut!$G27*INDEX(Nimenhuuto!$E$9:$E$55,R$1),0))))</f>
        <v/>
      </c>
      <c r="S27" s="45" t="str">
        <f aca="false">IF(S$6="","",IF(ISBLANK(Kulut!$B27)=1,"",IF($C27="k",Kulut!$G27*INDEX(Nimenhuuto!$F$9:$F$55,S$1),IF($C27="m",Kulut!$G27*INDEX(Nimenhuuto!$E$9:$E$55,S$1),0))))</f>
        <v/>
      </c>
      <c r="T27" s="45" t="str">
        <f aca="false">IF(T$6="","",IF(ISBLANK(Kulut!$B27)=1,"",IF($C27="k",Kulut!$G27*INDEX(Nimenhuuto!$F$9:$F$55,T$1),IF($C27="m",Kulut!$G27*INDEX(Nimenhuuto!$E$9:$E$55,T$1),0))))</f>
        <v/>
      </c>
      <c r="U27" s="45" t="str">
        <f aca="false">IF(U$6="","",IF(ISBLANK(Kulut!$B27)=1,"",IF($C27="k",Kulut!$G27*INDEX(Nimenhuuto!$F$9:$F$55,U$1),IF($C27="m",Kulut!$G27*INDEX(Nimenhuuto!$E$9:$E$55,U$1),0))))</f>
        <v/>
      </c>
      <c r="V27" s="45" t="str">
        <f aca="false">IF(V$6="","",IF(ISBLANK(Kulut!$B27)=1,"",IF($C27="k",Kulut!$G27*INDEX(Nimenhuuto!$F$9:$F$55,V$1),IF($C27="m",Kulut!$G27*INDEX(Nimenhuuto!$E$9:$E$55,V$1),0))))</f>
        <v/>
      </c>
      <c r="W27" s="45" t="str">
        <f aca="false">IF(W$6="","",IF(ISBLANK(Kulut!$B27)=1,"",IF($C27="k",Kulut!$G27*INDEX(Nimenhuuto!$F$9:$F$55,W$1),IF($C27="m",Kulut!$G27*INDEX(Nimenhuuto!$E$9:$E$55,W$1),0))))</f>
        <v/>
      </c>
      <c r="X27" s="45" t="str">
        <f aca="false">IF(X$6="","",IF(ISBLANK(Kulut!$B27)=1,"",IF($C27="k",Kulut!$G27*INDEX(Nimenhuuto!$F$9:$F$55,X$1),IF($C27="m",Kulut!$G27*INDEX(Nimenhuuto!$E$9:$E$55,X$1),0))))</f>
        <v/>
      </c>
      <c r="Y27" s="45" t="str">
        <f aca="false">IF(Y$6="","",IF(ISBLANK(Kulut!$B27)=1,"",IF($C27="k",Kulut!$G27*INDEX(Nimenhuuto!$F$9:$F$55,Y$1),IF($C27="m",Kulut!$G27*INDEX(Nimenhuuto!$E$9:$E$55,Y$1),0))))</f>
        <v/>
      </c>
      <c r="Z27" s="45" t="str">
        <f aca="false">IF(Z$6="","",IF(ISBLANK(Kulut!$B27)=1,"",IF($C27="k",Kulut!$G27*INDEX(Nimenhuuto!$F$9:$F$55,Z$1),IF($C27="m",Kulut!$G27*INDEX(Nimenhuuto!$E$9:$E$55,Z$1),0))))</f>
        <v/>
      </c>
      <c r="AA27" s="45" t="str">
        <f aca="false">IF(AA$6="","",IF(ISBLANK(Kulut!$B27)=1,"",IF($C27="k",Kulut!$G27*INDEX(Nimenhuuto!$F$9:$F$55,AA$1),IF($C27="m",Kulut!$G27*INDEX(Nimenhuuto!$E$9:$E$55,AA$1),0))))</f>
        <v/>
      </c>
      <c r="AB27" s="45" t="str">
        <f aca="false">IF(AB$6="","",IF(ISBLANK(Kulut!$B27)=1,"",IF($C27="k",Kulut!$G27*INDEX(Nimenhuuto!$F$9:$F$55,AB$1),IF($C27="m",Kulut!$G27*INDEX(Nimenhuuto!$E$9:$E$55,AB$1),0))))</f>
        <v/>
      </c>
      <c r="AC27" s="45" t="str">
        <f aca="false">IF(AC$6="","",IF(ISBLANK(Kulut!$B27)=1,"",IF($C27="k",Kulut!$G27*INDEX(Nimenhuuto!$F$9:$F$55,AC$1),IF($C27="m",Kulut!$G27*INDEX(Nimenhuuto!$E$9:$E$55,AC$1),0))))</f>
        <v/>
      </c>
      <c r="AD27" s="45" t="str">
        <f aca="false">IF(AD$6="","",IF(ISBLANK(Kulut!$B27)=1,"",IF($C27="k",Kulut!$G27*INDEX(Nimenhuuto!$F$9:$F$55,AD$1),IF($C27="m",Kulut!$G27*INDEX(Nimenhuuto!$E$9:$E$55,AD$1),0))))</f>
        <v/>
      </c>
      <c r="AE27" s="45" t="str">
        <f aca="false">IF(AE$6="","",IF(ISBLANK(Kulut!$B27)=1,"",IF($C27="k",Kulut!$G27*INDEX(Nimenhuuto!$F$9:$F$55,AE$1),IF($C27="m",Kulut!$G27*INDEX(Nimenhuuto!$E$9:$E$55,AE$1),0))))</f>
        <v/>
      </c>
      <c r="AF27" s="45" t="str">
        <f aca="false">IF(AF$6="","",IF(ISBLANK(Kulut!$B27)=1,"",IF($C27="k",Kulut!$G27*INDEX(Nimenhuuto!$F$9:$F$55,AF$1),IF($C27="m",Kulut!$G27*INDEX(Nimenhuuto!$E$9:$E$55,AF$1),0))))</f>
        <v/>
      </c>
      <c r="AG27" s="45" t="str">
        <f aca="false">IF(AG$6="","",IF(ISBLANK(Kulut!$B27)=1,"",IF($C27="k",Kulut!$G27*INDEX(Nimenhuuto!$F$9:$F$55,AG$1),IF($C27="m",Kulut!$G27*INDEX(Nimenhuuto!$E$9:$E$55,AG$1),0))))</f>
        <v/>
      </c>
      <c r="AH27" s="45" t="str">
        <f aca="false">IF(AH$6="","",IF(ISBLANK(Kulut!$B27)=1,"",IF($C27="k",Kulut!$G27*INDEX(Nimenhuuto!$F$9:$F$55,AH$1),IF($C27="m",Kulut!$G27*INDEX(Nimenhuuto!$E$9:$E$55,AH$1),0))))</f>
        <v/>
      </c>
      <c r="AI27" s="45" t="str">
        <f aca="false">IF(AI$6="","",IF(ISBLANK(Kulut!$B27)=1,"",IF($C27="k",Kulut!$G27*INDEX(Nimenhuuto!$F$9:$F$55,AI$1),IF($C27="m",Kulut!$G27*INDEX(Nimenhuuto!$E$9:$E$55,AI$1),0))))</f>
        <v/>
      </c>
      <c r="AJ27" s="45" t="str">
        <f aca="false">IF(AJ$6="","",IF(ISBLANK(Kulut!$B27)=1,"",IF($C27="k",Kulut!$G27*INDEX(Nimenhuuto!$F$9:$F$55,AJ$1),IF($C27="m",Kulut!$G27*INDEX(Nimenhuuto!$E$9:$E$55,AJ$1),0))))</f>
        <v/>
      </c>
      <c r="AK27" s="45" t="str">
        <f aca="false">IF(AK$6="","",IF(ISBLANK(Kulut!$B27)=1,"",IF($C27="k",Kulut!$G27*INDEX(Nimenhuuto!$F$9:$F$55,AK$1),IF($C27="m",Kulut!$G27*INDEX(Nimenhuuto!$E$9:$E$55,AK$1),0))))</f>
        <v/>
      </c>
      <c r="AL27" s="45" t="str">
        <f aca="false">IF(AL$6="","",IF(ISBLANK(Kulut!$B27)=1,"",IF($C27="k",Kulut!$G27*INDEX(Nimenhuuto!$F$9:$F$55,AL$1),IF($C27="m",Kulut!$G27*INDEX(Nimenhuuto!$E$9:$E$55,AL$1),0))))</f>
        <v/>
      </c>
      <c r="AM27" s="45" t="str">
        <f aca="false">IF(AM$6="","",IF(ISBLANK(Kulut!$B27)=1,"",IF($C27="k",Kulut!$G27*INDEX(Nimenhuuto!$F$9:$F$55,AM$1),IF($C27="m",Kulut!$G27*INDEX(Nimenhuuto!$E$9:$E$55,AM$1),0))))</f>
        <v/>
      </c>
      <c r="AN27" s="45" t="str">
        <f aca="false">IF(AN$6="","",IF(ISBLANK(Kulut!$B27)=1,"",IF($C27="k",Kulut!$G27*INDEX(Nimenhuuto!$F$9:$F$55,AN$1),IF($C27="m",Kulut!$G27*INDEX(Nimenhuuto!$E$9:$E$55,AN$1),0))))</f>
        <v/>
      </c>
      <c r="AO27" s="45" t="str">
        <f aca="false">IF(AO$6="","",IF(ISBLANK(Kulut!$B27)=1,"",IF($C27="k",Kulut!$G27*INDEX(Nimenhuuto!$F$9:$F$55,AO$1),IF($C27="m",Kulut!$G27*INDEX(Nimenhuuto!$E$9:$E$55,AO$1),0))))</f>
        <v/>
      </c>
      <c r="AP27" s="45" t="str">
        <f aca="false">IF(AP$6="","",IF(ISBLANK(Kulut!$B27)=1,"",IF($C27="k",Kulut!$G27*INDEX(Nimenhuuto!$F$9:$F$55,AP$1),IF($C27="m",Kulut!$G27*INDEX(Nimenhuuto!$E$9:$E$55,AP$1),0))))</f>
        <v/>
      </c>
      <c r="AQ27" s="45" t="str">
        <f aca="false">IF(AQ$6="","",IF(ISBLANK(Kulut!$B27)=1,"",IF($C27="k",Kulut!$G27*INDEX(Nimenhuuto!$F$9:$F$55,AQ$1),IF($C27="m",Kulut!$G27*INDEX(Nimenhuuto!$E$9:$E$55,AQ$1),0))))</f>
        <v/>
      </c>
      <c r="AR27" s="45" t="str">
        <f aca="false">IF(AR$6="","",IF(ISBLANK(Kulut!$B27)=1,"",IF($C27="k",Kulut!$G27*INDEX(Nimenhuuto!$F$9:$F$55,AR$1),IF($C27="m",Kulut!$G27*INDEX(Nimenhuuto!$E$9:$E$55,AR$1),0))))</f>
        <v/>
      </c>
      <c r="AS27" s="45" t="str">
        <f aca="false">IF(AS$6="","",IF(ISBLANK(Kulut!$B27)=1,"",IF($C27="k",Kulut!$G27*INDEX(Nimenhuuto!$F$9:$F$55,AS$1),IF($C27="m",Kulut!$G27*INDEX(Nimenhuuto!$E$9:$E$55,AS$1),0))))</f>
        <v/>
      </c>
    </row>
    <row r="28" customFormat="false" ht="15" hidden="false" customHeight="false" outlineLevel="0" collapsed="false">
      <c r="A28" s="0" t="str">
        <f aca="false">IF(B28="","",A27+1)</f>
        <v/>
      </c>
      <c r="B28" s="0" t="str">
        <f aca="false">IF(Kulut!B28="","",Kulut!B28)</f>
        <v/>
      </c>
      <c r="C28" s="0" t="str">
        <f aca="false">IF(Kulut!C28="","",Kulut!C28)</f>
        <v/>
      </c>
      <c r="D28" s="0" t="str">
        <f aca="false">IF(Kulut!D28="","",Kulut!D28)</f>
        <v/>
      </c>
      <c r="E28" s="0" t="str">
        <f aca="false">IF(Kulut!E28="","",Kulut!E28)</f>
        <v/>
      </c>
      <c r="F28" s="3" t="str">
        <f aca="false">IF(Kulut!F28="","",Kulut!F28)</f>
        <v/>
      </c>
      <c r="G28" s="30" t="str">
        <f aca="false">IF(Kulut!H28="","",Kulut!H28)</f>
        <v/>
      </c>
      <c r="I28" s="48" t="str">
        <f aca="false">IF(B28="","",SUM(J28:AQ28))</f>
        <v/>
      </c>
      <c r="J28" s="45" t="str">
        <f aca="false">IF(J$6="","",IF(ISBLANK(Kulut!$B28)=1,"",IF($C28="k",Kulut!$G28*INDEX(Nimenhuuto!$F$9:$F$55,J$1),IF($C28="m",Kulut!$G28*INDEX(Nimenhuuto!$E$9:$E$55,J$1),0))))</f>
        <v/>
      </c>
      <c r="K28" s="45" t="str">
        <f aca="false">IF(K$6="","",IF(ISBLANK(Kulut!$B28)=1,"",IF($C28="k",Kulut!$G28*INDEX(Nimenhuuto!$F$9:$F$55,K$1),IF($C28="m",Kulut!$G28*INDEX(Nimenhuuto!$E$9:$E$55,K$1),0))))</f>
        <v/>
      </c>
      <c r="L28" s="45" t="str">
        <f aca="false">IF(L$6="","",IF(ISBLANK(Kulut!$B28)=1,"",IF($C28="k",Kulut!$G28*INDEX(Nimenhuuto!$F$9:$F$55,L$1),IF($C28="m",Kulut!$G28*INDEX(Nimenhuuto!$E$9:$E$55,L$1),0))))</f>
        <v/>
      </c>
      <c r="M28" s="45" t="str">
        <f aca="false">IF(M$6="","",IF(ISBLANK(Kulut!$B28)=1,"",IF($C28="k",Kulut!$G28*INDEX(Nimenhuuto!$F$9:$F$55,M$1),IF($C28="m",Kulut!$G28*INDEX(Nimenhuuto!$E$9:$E$55,M$1),0))))</f>
        <v/>
      </c>
      <c r="N28" s="45" t="str">
        <f aca="false">IF(N$6="","",IF(ISBLANK(Kulut!$B28)=1,"",IF($C28="k",Kulut!$G28*INDEX(Nimenhuuto!$F$9:$F$55,N$1),IF($C28="m",Kulut!$G28*INDEX(Nimenhuuto!$E$9:$E$55,N$1),0))))</f>
        <v/>
      </c>
      <c r="O28" s="45" t="str">
        <f aca="false">IF(O$6="","",IF(ISBLANK(Kulut!$B28)=1,"",IF($C28="k",Kulut!$G28*INDEX(Nimenhuuto!$F$9:$F$55,O$1),IF($C28="m",Kulut!$G28*INDEX(Nimenhuuto!$E$9:$E$55,O$1),0))))</f>
        <v/>
      </c>
      <c r="P28" s="45" t="str">
        <f aca="false">IF(P$6="","",IF(ISBLANK(Kulut!$B28)=1,"",IF($C28="k",Kulut!$G28*INDEX(Nimenhuuto!$F$9:$F$55,P$1),IF($C28="m",Kulut!$G28*INDEX(Nimenhuuto!$E$9:$E$55,P$1),0))))</f>
        <v/>
      </c>
      <c r="Q28" s="45" t="str">
        <f aca="false">IF(Q$6="","",IF(ISBLANK(Kulut!$B28)=1,"",IF($C28="k",Kulut!$G28*INDEX(Nimenhuuto!$F$9:$F$55,Q$1),IF($C28="m",Kulut!$G28*INDEX(Nimenhuuto!$E$9:$E$55,Q$1),0))))</f>
        <v/>
      </c>
      <c r="R28" s="45" t="str">
        <f aca="false">IF(R$6="","",IF(ISBLANK(Kulut!$B28)=1,"",IF($C28="k",Kulut!$G28*INDEX(Nimenhuuto!$F$9:$F$55,R$1),IF($C28="m",Kulut!$G28*INDEX(Nimenhuuto!$E$9:$E$55,R$1),0))))</f>
        <v/>
      </c>
      <c r="S28" s="45" t="str">
        <f aca="false">IF(S$6="","",IF(ISBLANK(Kulut!$B28)=1,"",IF($C28="k",Kulut!$G28*INDEX(Nimenhuuto!$F$9:$F$55,S$1),IF($C28="m",Kulut!$G28*INDEX(Nimenhuuto!$E$9:$E$55,S$1),0))))</f>
        <v/>
      </c>
      <c r="T28" s="45" t="str">
        <f aca="false">IF(T$6="","",IF(ISBLANK(Kulut!$B28)=1,"",IF($C28="k",Kulut!$G28*INDEX(Nimenhuuto!$F$9:$F$55,T$1),IF($C28="m",Kulut!$G28*INDEX(Nimenhuuto!$E$9:$E$55,T$1),0))))</f>
        <v/>
      </c>
      <c r="U28" s="45" t="str">
        <f aca="false">IF(U$6="","",IF(ISBLANK(Kulut!$B28)=1,"",IF($C28="k",Kulut!$G28*INDEX(Nimenhuuto!$F$9:$F$55,U$1),IF($C28="m",Kulut!$G28*INDEX(Nimenhuuto!$E$9:$E$55,U$1),0))))</f>
        <v/>
      </c>
      <c r="V28" s="45" t="str">
        <f aca="false">IF(V$6="","",IF(ISBLANK(Kulut!$B28)=1,"",IF($C28="k",Kulut!$G28*INDEX(Nimenhuuto!$F$9:$F$55,V$1),IF($C28="m",Kulut!$G28*INDEX(Nimenhuuto!$E$9:$E$55,V$1),0))))</f>
        <v/>
      </c>
      <c r="W28" s="45" t="str">
        <f aca="false">IF(W$6="","",IF(ISBLANK(Kulut!$B28)=1,"",IF($C28="k",Kulut!$G28*INDEX(Nimenhuuto!$F$9:$F$55,W$1),IF($C28="m",Kulut!$G28*INDEX(Nimenhuuto!$E$9:$E$55,W$1),0))))</f>
        <v/>
      </c>
      <c r="X28" s="45" t="str">
        <f aca="false">IF(X$6="","",IF(ISBLANK(Kulut!$B28)=1,"",IF($C28="k",Kulut!$G28*INDEX(Nimenhuuto!$F$9:$F$55,X$1),IF($C28="m",Kulut!$G28*INDEX(Nimenhuuto!$E$9:$E$55,X$1),0))))</f>
        <v/>
      </c>
      <c r="Y28" s="45" t="str">
        <f aca="false">IF(Y$6="","",IF(ISBLANK(Kulut!$B28)=1,"",IF($C28="k",Kulut!$G28*INDEX(Nimenhuuto!$F$9:$F$55,Y$1),IF($C28="m",Kulut!$G28*INDEX(Nimenhuuto!$E$9:$E$55,Y$1),0))))</f>
        <v/>
      </c>
      <c r="Z28" s="45" t="str">
        <f aca="false">IF(Z$6="","",IF(ISBLANK(Kulut!$B28)=1,"",IF($C28="k",Kulut!$G28*INDEX(Nimenhuuto!$F$9:$F$55,Z$1),IF($C28="m",Kulut!$G28*INDEX(Nimenhuuto!$E$9:$E$55,Z$1),0))))</f>
        <v/>
      </c>
      <c r="AA28" s="45" t="str">
        <f aca="false">IF(AA$6="","",IF(ISBLANK(Kulut!$B28)=1,"",IF($C28="k",Kulut!$G28*INDEX(Nimenhuuto!$F$9:$F$55,AA$1),IF($C28="m",Kulut!$G28*INDEX(Nimenhuuto!$E$9:$E$55,AA$1),0))))</f>
        <v/>
      </c>
      <c r="AB28" s="45" t="str">
        <f aca="false">IF(AB$6="","",IF(ISBLANK(Kulut!$B28)=1,"",IF($C28="k",Kulut!$G28*INDEX(Nimenhuuto!$F$9:$F$55,AB$1),IF($C28="m",Kulut!$G28*INDEX(Nimenhuuto!$E$9:$E$55,AB$1),0))))</f>
        <v/>
      </c>
      <c r="AC28" s="45" t="str">
        <f aca="false">IF(AC$6="","",IF(ISBLANK(Kulut!$B28)=1,"",IF($C28="k",Kulut!$G28*INDEX(Nimenhuuto!$F$9:$F$55,AC$1),IF($C28="m",Kulut!$G28*INDEX(Nimenhuuto!$E$9:$E$55,AC$1),0))))</f>
        <v/>
      </c>
      <c r="AD28" s="45" t="str">
        <f aca="false">IF(AD$6="","",IF(ISBLANK(Kulut!$B28)=1,"",IF($C28="k",Kulut!$G28*INDEX(Nimenhuuto!$F$9:$F$55,AD$1),IF($C28="m",Kulut!$G28*INDEX(Nimenhuuto!$E$9:$E$55,AD$1),0))))</f>
        <v/>
      </c>
      <c r="AE28" s="45" t="str">
        <f aca="false">IF(AE$6="","",IF(ISBLANK(Kulut!$B28)=1,"",IF($C28="k",Kulut!$G28*INDEX(Nimenhuuto!$F$9:$F$55,AE$1),IF($C28="m",Kulut!$G28*INDEX(Nimenhuuto!$E$9:$E$55,AE$1),0))))</f>
        <v/>
      </c>
      <c r="AF28" s="45" t="str">
        <f aca="false">IF(AF$6="","",IF(ISBLANK(Kulut!$B28)=1,"",IF($C28="k",Kulut!$G28*INDEX(Nimenhuuto!$F$9:$F$55,AF$1),IF($C28="m",Kulut!$G28*INDEX(Nimenhuuto!$E$9:$E$55,AF$1),0))))</f>
        <v/>
      </c>
      <c r="AG28" s="45" t="str">
        <f aca="false">IF(AG$6="","",IF(ISBLANK(Kulut!$B28)=1,"",IF($C28="k",Kulut!$G28*INDEX(Nimenhuuto!$F$9:$F$55,AG$1),IF($C28="m",Kulut!$G28*INDEX(Nimenhuuto!$E$9:$E$55,AG$1),0))))</f>
        <v/>
      </c>
      <c r="AH28" s="45" t="str">
        <f aca="false">IF(AH$6="","",IF(ISBLANK(Kulut!$B28)=1,"",IF($C28="k",Kulut!$G28*INDEX(Nimenhuuto!$F$9:$F$55,AH$1),IF($C28="m",Kulut!$G28*INDEX(Nimenhuuto!$E$9:$E$55,AH$1),0))))</f>
        <v/>
      </c>
      <c r="AI28" s="45" t="str">
        <f aca="false">IF(AI$6="","",IF(ISBLANK(Kulut!$B28)=1,"",IF($C28="k",Kulut!$G28*INDEX(Nimenhuuto!$F$9:$F$55,AI$1),IF($C28="m",Kulut!$G28*INDEX(Nimenhuuto!$E$9:$E$55,AI$1),0))))</f>
        <v/>
      </c>
      <c r="AJ28" s="45" t="str">
        <f aca="false">IF(AJ$6="","",IF(ISBLANK(Kulut!$B28)=1,"",IF($C28="k",Kulut!$G28*INDEX(Nimenhuuto!$F$9:$F$55,AJ$1),IF($C28="m",Kulut!$G28*INDEX(Nimenhuuto!$E$9:$E$55,AJ$1),0))))</f>
        <v/>
      </c>
      <c r="AK28" s="45" t="str">
        <f aca="false">IF(AK$6="","",IF(ISBLANK(Kulut!$B28)=1,"",IF($C28="k",Kulut!$G28*INDEX(Nimenhuuto!$F$9:$F$55,AK$1),IF($C28="m",Kulut!$G28*INDEX(Nimenhuuto!$E$9:$E$55,AK$1),0))))</f>
        <v/>
      </c>
      <c r="AL28" s="45" t="str">
        <f aca="false">IF(AL$6="","",IF(ISBLANK(Kulut!$B28)=1,"",IF($C28="k",Kulut!$G28*INDEX(Nimenhuuto!$F$9:$F$55,AL$1),IF($C28="m",Kulut!$G28*INDEX(Nimenhuuto!$E$9:$E$55,AL$1),0))))</f>
        <v/>
      </c>
      <c r="AM28" s="45" t="str">
        <f aca="false">IF(AM$6="","",IF(ISBLANK(Kulut!$B28)=1,"",IF($C28="k",Kulut!$G28*INDEX(Nimenhuuto!$F$9:$F$55,AM$1),IF($C28="m",Kulut!$G28*INDEX(Nimenhuuto!$E$9:$E$55,AM$1),0))))</f>
        <v/>
      </c>
      <c r="AN28" s="45" t="str">
        <f aca="false">IF(AN$6="","",IF(ISBLANK(Kulut!$B28)=1,"",IF($C28="k",Kulut!$G28*INDEX(Nimenhuuto!$F$9:$F$55,AN$1),IF($C28="m",Kulut!$G28*INDEX(Nimenhuuto!$E$9:$E$55,AN$1),0))))</f>
        <v/>
      </c>
      <c r="AO28" s="45" t="str">
        <f aca="false">IF(AO$6="","",IF(ISBLANK(Kulut!$B28)=1,"",IF($C28="k",Kulut!$G28*INDEX(Nimenhuuto!$F$9:$F$55,AO$1),IF($C28="m",Kulut!$G28*INDEX(Nimenhuuto!$E$9:$E$55,AO$1),0))))</f>
        <v/>
      </c>
      <c r="AP28" s="45" t="str">
        <f aca="false">IF(AP$6="","",IF(ISBLANK(Kulut!$B28)=1,"",IF($C28="k",Kulut!$G28*INDEX(Nimenhuuto!$F$9:$F$55,AP$1),IF($C28="m",Kulut!$G28*INDEX(Nimenhuuto!$E$9:$E$55,AP$1),0))))</f>
        <v/>
      </c>
      <c r="AQ28" s="45" t="str">
        <f aca="false">IF(AQ$6="","",IF(ISBLANK(Kulut!$B28)=1,"",IF($C28="k",Kulut!$G28*INDEX(Nimenhuuto!$F$9:$F$55,AQ$1),IF($C28="m",Kulut!$G28*INDEX(Nimenhuuto!$E$9:$E$55,AQ$1),0))))</f>
        <v/>
      </c>
      <c r="AR28" s="45" t="str">
        <f aca="false">IF(AR$6="","",IF(ISBLANK(Kulut!$B28)=1,"",IF($C28="k",Kulut!$G28*INDEX(Nimenhuuto!$F$9:$F$55,AR$1),IF($C28="m",Kulut!$G28*INDEX(Nimenhuuto!$E$9:$E$55,AR$1),0))))</f>
        <v/>
      </c>
      <c r="AS28" s="45" t="str">
        <f aca="false">IF(AS$6="","",IF(ISBLANK(Kulut!$B28)=1,"",IF($C28="k",Kulut!$G28*INDEX(Nimenhuuto!$F$9:$F$55,AS$1),IF($C28="m",Kulut!$G28*INDEX(Nimenhuuto!$E$9:$E$55,AS$1),0))))</f>
        <v/>
      </c>
    </row>
    <row r="29" customFormat="false" ht="15" hidden="false" customHeight="false" outlineLevel="0" collapsed="false">
      <c r="A29" s="0" t="str">
        <f aca="false">IF(B29="","",A28+1)</f>
        <v/>
      </c>
      <c r="B29" s="0" t="str">
        <f aca="false">IF(Kulut!B29="","",Kulut!B29)</f>
        <v/>
      </c>
      <c r="C29" s="0" t="str">
        <f aca="false">IF(Kulut!C29="","",Kulut!C29)</f>
        <v/>
      </c>
      <c r="D29" s="0" t="str">
        <f aca="false">IF(Kulut!D29="","",Kulut!D29)</f>
        <v/>
      </c>
      <c r="E29" s="0" t="str">
        <f aca="false">IF(Kulut!E29="","",Kulut!E29)</f>
        <v/>
      </c>
      <c r="F29" s="3" t="str">
        <f aca="false">IF(Kulut!F29="","",Kulut!F29)</f>
        <v/>
      </c>
      <c r="G29" s="30" t="str">
        <f aca="false">IF(Kulut!H29="","",Kulut!H29)</f>
        <v/>
      </c>
      <c r="I29" s="48" t="str">
        <f aca="false">IF(B29="","",SUM(J29:AQ29))</f>
        <v/>
      </c>
      <c r="J29" s="45" t="str">
        <f aca="false">IF(J$6="","",IF(ISBLANK(Kulut!$B29)=1,"",IF($C29="k",Kulut!$G29*INDEX(Nimenhuuto!$F$9:$F$55,J$1),IF($C29="m",Kulut!$G29*INDEX(Nimenhuuto!$E$9:$E$55,J$1),0))))</f>
        <v/>
      </c>
      <c r="K29" s="45" t="str">
        <f aca="false">IF(K$6="","",IF(ISBLANK(Kulut!$B29)=1,"",IF($C29="k",Kulut!$G29*INDEX(Nimenhuuto!$F$9:$F$55,K$1),IF($C29="m",Kulut!$G29*INDEX(Nimenhuuto!$E$9:$E$55,K$1),0))))</f>
        <v/>
      </c>
      <c r="L29" s="45" t="str">
        <f aca="false">IF(L$6="","",IF(ISBLANK(Kulut!$B29)=1,"",IF($C29="k",Kulut!$G29*INDEX(Nimenhuuto!$F$9:$F$55,L$1),IF($C29="m",Kulut!$G29*INDEX(Nimenhuuto!$E$9:$E$55,L$1),0))))</f>
        <v/>
      </c>
      <c r="M29" s="45" t="str">
        <f aca="false">IF(M$6="","",IF(ISBLANK(Kulut!$B29)=1,"",IF($C29="k",Kulut!$G29*INDEX(Nimenhuuto!$F$9:$F$55,M$1),IF($C29="m",Kulut!$G29*INDEX(Nimenhuuto!$E$9:$E$55,M$1),0))))</f>
        <v/>
      </c>
      <c r="N29" s="45" t="str">
        <f aca="false">IF(N$6="","",IF(ISBLANK(Kulut!$B29)=1,"",IF($C29="k",Kulut!$G29*INDEX(Nimenhuuto!$F$9:$F$55,N$1),IF($C29="m",Kulut!$G29*INDEX(Nimenhuuto!$E$9:$E$55,N$1),0))))</f>
        <v/>
      </c>
      <c r="O29" s="45" t="str">
        <f aca="false">IF(O$6="","",IF(ISBLANK(Kulut!$B29)=1,"",IF($C29="k",Kulut!$G29*INDEX(Nimenhuuto!$F$9:$F$55,O$1),IF($C29="m",Kulut!$G29*INDEX(Nimenhuuto!$E$9:$E$55,O$1),0))))</f>
        <v/>
      </c>
      <c r="P29" s="45" t="str">
        <f aca="false">IF(P$6="","",IF(ISBLANK(Kulut!$B29)=1,"",IF($C29="k",Kulut!$G29*INDEX(Nimenhuuto!$F$9:$F$55,P$1),IF($C29="m",Kulut!$G29*INDEX(Nimenhuuto!$E$9:$E$55,P$1),0))))</f>
        <v/>
      </c>
      <c r="Q29" s="45" t="str">
        <f aca="false">IF(Q$6="","",IF(ISBLANK(Kulut!$B29)=1,"",IF($C29="k",Kulut!$G29*INDEX(Nimenhuuto!$F$9:$F$55,Q$1),IF($C29="m",Kulut!$G29*INDEX(Nimenhuuto!$E$9:$E$55,Q$1),0))))</f>
        <v/>
      </c>
      <c r="R29" s="45" t="str">
        <f aca="false">IF(R$6="","",IF(ISBLANK(Kulut!$B29)=1,"",IF($C29="k",Kulut!$G29*INDEX(Nimenhuuto!$F$9:$F$55,R$1),IF($C29="m",Kulut!$G29*INDEX(Nimenhuuto!$E$9:$E$55,R$1),0))))</f>
        <v/>
      </c>
      <c r="S29" s="45" t="str">
        <f aca="false">IF(S$6="","",IF(ISBLANK(Kulut!$B29)=1,"",IF($C29="k",Kulut!$G29*INDEX(Nimenhuuto!$F$9:$F$55,S$1),IF($C29="m",Kulut!$G29*INDEX(Nimenhuuto!$E$9:$E$55,S$1),0))))</f>
        <v/>
      </c>
      <c r="T29" s="45" t="str">
        <f aca="false">IF(T$6="","",IF(ISBLANK(Kulut!$B29)=1,"",IF($C29="k",Kulut!$G29*INDEX(Nimenhuuto!$F$9:$F$55,T$1),IF($C29="m",Kulut!$G29*INDEX(Nimenhuuto!$E$9:$E$55,T$1),0))))</f>
        <v/>
      </c>
      <c r="U29" s="45" t="str">
        <f aca="false">IF(U$6="","",IF(ISBLANK(Kulut!$B29)=1,"",IF($C29="k",Kulut!$G29*INDEX(Nimenhuuto!$F$9:$F$55,U$1),IF($C29="m",Kulut!$G29*INDEX(Nimenhuuto!$E$9:$E$55,U$1),0))))</f>
        <v/>
      </c>
      <c r="V29" s="45" t="str">
        <f aca="false">IF(V$6="","",IF(ISBLANK(Kulut!$B29)=1,"",IF($C29="k",Kulut!$G29*INDEX(Nimenhuuto!$F$9:$F$55,V$1),IF($C29="m",Kulut!$G29*INDEX(Nimenhuuto!$E$9:$E$55,V$1),0))))</f>
        <v/>
      </c>
      <c r="W29" s="45" t="str">
        <f aca="false">IF(W$6="","",IF(ISBLANK(Kulut!$B29)=1,"",IF($C29="k",Kulut!$G29*INDEX(Nimenhuuto!$F$9:$F$55,W$1),IF($C29="m",Kulut!$G29*INDEX(Nimenhuuto!$E$9:$E$55,W$1),0))))</f>
        <v/>
      </c>
      <c r="X29" s="45" t="str">
        <f aca="false">IF(X$6="","",IF(ISBLANK(Kulut!$B29)=1,"",IF($C29="k",Kulut!$G29*INDEX(Nimenhuuto!$F$9:$F$55,X$1),IF($C29="m",Kulut!$G29*INDEX(Nimenhuuto!$E$9:$E$55,X$1),0))))</f>
        <v/>
      </c>
      <c r="Y29" s="45" t="str">
        <f aca="false">IF(Y$6="","",IF(ISBLANK(Kulut!$B29)=1,"",IF($C29="k",Kulut!$G29*INDEX(Nimenhuuto!$F$9:$F$55,Y$1),IF($C29="m",Kulut!$G29*INDEX(Nimenhuuto!$E$9:$E$55,Y$1),0))))</f>
        <v/>
      </c>
      <c r="Z29" s="45" t="str">
        <f aca="false">IF(Z$6="","",IF(ISBLANK(Kulut!$B29)=1,"",IF($C29="k",Kulut!$G29*INDEX(Nimenhuuto!$F$9:$F$55,Z$1),IF($C29="m",Kulut!$G29*INDEX(Nimenhuuto!$E$9:$E$55,Z$1),0))))</f>
        <v/>
      </c>
      <c r="AA29" s="45" t="str">
        <f aca="false">IF(AA$6="","",IF(ISBLANK(Kulut!$B29)=1,"",IF($C29="k",Kulut!$G29*INDEX(Nimenhuuto!$F$9:$F$55,AA$1),IF($C29="m",Kulut!$G29*INDEX(Nimenhuuto!$E$9:$E$55,AA$1),0))))</f>
        <v/>
      </c>
      <c r="AB29" s="45" t="str">
        <f aca="false">IF(AB$6="","",IF(ISBLANK(Kulut!$B29)=1,"",IF($C29="k",Kulut!$G29*INDEX(Nimenhuuto!$F$9:$F$55,AB$1),IF($C29="m",Kulut!$G29*INDEX(Nimenhuuto!$E$9:$E$55,AB$1),0))))</f>
        <v/>
      </c>
      <c r="AC29" s="45" t="str">
        <f aca="false">IF(AC$6="","",IF(ISBLANK(Kulut!$B29)=1,"",IF($C29="k",Kulut!$G29*INDEX(Nimenhuuto!$F$9:$F$55,AC$1),IF($C29="m",Kulut!$G29*INDEX(Nimenhuuto!$E$9:$E$55,AC$1),0))))</f>
        <v/>
      </c>
      <c r="AD29" s="45" t="str">
        <f aca="false">IF(AD$6="","",IF(ISBLANK(Kulut!$B29)=1,"",IF($C29="k",Kulut!$G29*INDEX(Nimenhuuto!$F$9:$F$55,AD$1),IF($C29="m",Kulut!$G29*INDEX(Nimenhuuto!$E$9:$E$55,AD$1),0))))</f>
        <v/>
      </c>
      <c r="AE29" s="45" t="str">
        <f aca="false">IF(AE$6="","",IF(ISBLANK(Kulut!$B29)=1,"",IF($C29="k",Kulut!$G29*INDEX(Nimenhuuto!$F$9:$F$55,AE$1),IF($C29="m",Kulut!$G29*INDEX(Nimenhuuto!$E$9:$E$55,AE$1),0))))</f>
        <v/>
      </c>
      <c r="AF29" s="45" t="str">
        <f aca="false">IF(AF$6="","",IF(ISBLANK(Kulut!$B29)=1,"",IF($C29="k",Kulut!$G29*INDEX(Nimenhuuto!$F$9:$F$55,AF$1),IF($C29="m",Kulut!$G29*INDEX(Nimenhuuto!$E$9:$E$55,AF$1),0))))</f>
        <v/>
      </c>
      <c r="AG29" s="45" t="str">
        <f aca="false">IF(AG$6="","",IF(ISBLANK(Kulut!$B29)=1,"",IF($C29="k",Kulut!$G29*INDEX(Nimenhuuto!$F$9:$F$55,AG$1),IF($C29="m",Kulut!$G29*INDEX(Nimenhuuto!$E$9:$E$55,AG$1),0))))</f>
        <v/>
      </c>
      <c r="AH29" s="45" t="str">
        <f aca="false">IF(AH$6="","",IF(ISBLANK(Kulut!$B29)=1,"",IF($C29="k",Kulut!$G29*INDEX(Nimenhuuto!$F$9:$F$55,AH$1),IF($C29="m",Kulut!$G29*INDEX(Nimenhuuto!$E$9:$E$55,AH$1),0))))</f>
        <v/>
      </c>
      <c r="AI29" s="45" t="str">
        <f aca="false">IF(AI$6="","",IF(ISBLANK(Kulut!$B29)=1,"",IF($C29="k",Kulut!$G29*INDEX(Nimenhuuto!$F$9:$F$55,AI$1),IF($C29="m",Kulut!$G29*INDEX(Nimenhuuto!$E$9:$E$55,AI$1),0))))</f>
        <v/>
      </c>
      <c r="AJ29" s="45" t="str">
        <f aca="false">IF(AJ$6="","",IF(ISBLANK(Kulut!$B29)=1,"",IF($C29="k",Kulut!$G29*INDEX(Nimenhuuto!$F$9:$F$55,AJ$1),IF($C29="m",Kulut!$G29*INDEX(Nimenhuuto!$E$9:$E$55,AJ$1),0))))</f>
        <v/>
      </c>
      <c r="AK29" s="45" t="str">
        <f aca="false">IF(AK$6="","",IF(ISBLANK(Kulut!$B29)=1,"",IF($C29="k",Kulut!$G29*INDEX(Nimenhuuto!$F$9:$F$55,AK$1),IF($C29="m",Kulut!$G29*INDEX(Nimenhuuto!$E$9:$E$55,AK$1),0))))</f>
        <v/>
      </c>
      <c r="AL29" s="45" t="str">
        <f aca="false">IF(AL$6="","",IF(ISBLANK(Kulut!$B29)=1,"",IF($C29="k",Kulut!$G29*INDEX(Nimenhuuto!$F$9:$F$55,AL$1),IF($C29="m",Kulut!$G29*INDEX(Nimenhuuto!$E$9:$E$55,AL$1),0))))</f>
        <v/>
      </c>
      <c r="AM29" s="45" t="str">
        <f aca="false">IF(AM$6="","",IF(ISBLANK(Kulut!$B29)=1,"",IF($C29="k",Kulut!$G29*INDEX(Nimenhuuto!$F$9:$F$55,AM$1),IF($C29="m",Kulut!$G29*INDEX(Nimenhuuto!$E$9:$E$55,AM$1),0))))</f>
        <v/>
      </c>
      <c r="AN29" s="45" t="str">
        <f aca="false">IF(AN$6="","",IF(ISBLANK(Kulut!$B29)=1,"",IF($C29="k",Kulut!$G29*INDEX(Nimenhuuto!$F$9:$F$55,AN$1),IF($C29="m",Kulut!$G29*INDEX(Nimenhuuto!$E$9:$E$55,AN$1),0))))</f>
        <v/>
      </c>
      <c r="AO29" s="45" t="str">
        <f aca="false">IF(AO$6="","",IF(ISBLANK(Kulut!$B29)=1,"",IF($C29="k",Kulut!$G29*INDEX(Nimenhuuto!$F$9:$F$55,AO$1),IF($C29="m",Kulut!$G29*INDEX(Nimenhuuto!$E$9:$E$55,AO$1),0))))</f>
        <v/>
      </c>
      <c r="AP29" s="45" t="str">
        <f aca="false">IF(AP$6="","",IF(ISBLANK(Kulut!$B29)=1,"",IF($C29="k",Kulut!$G29*INDEX(Nimenhuuto!$F$9:$F$55,AP$1),IF($C29="m",Kulut!$G29*INDEX(Nimenhuuto!$E$9:$E$55,AP$1),0))))</f>
        <v/>
      </c>
      <c r="AQ29" s="45" t="str">
        <f aca="false">IF(AQ$6="","",IF(ISBLANK(Kulut!$B29)=1,"",IF($C29="k",Kulut!$G29*INDEX(Nimenhuuto!$F$9:$F$55,AQ$1),IF($C29="m",Kulut!$G29*INDEX(Nimenhuuto!$E$9:$E$55,AQ$1),0))))</f>
        <v/>
      </c>
      <c r="AR29" s="45" t="str">
        <f aca="false">IF(AR$6="","",IF(ISBLANK(Kulut!$B29)=1,"",IF($C29="k",Kulut!$G29*INDEX(Nimenhuuto!$F$9:$F$55,AR$1),IF($C29="m",Kulut!$G29*INDEX(Nimenhuuto!$E$9:$E$55,AR$1),0))))</f>
        <v/>
      </c>
      <c r="AS29" s="45" t="str">
        <f aca="false">IF(AS$6="","",IF(ISBLANK(Kulut!$B29)=1,"",IF($C29="k",Kulut!$G29*INDEX(Nimenhuuto!$F$9:$F$55,AS$1),IF($C29="m",Kulut!$G29*INDEX(Nimenhuuto!$E$9:$E$55,AS$1),0))))</f>
        <v/>
      </c>
    </row>
    <row r="30" customFormat="false" ht="15" hidden="false" customHeight="false" outlineLevel="0" collapsed="false">
      <c r="A30" s="0" t="str">
        <f aca="false">IF(B30="","",A29+1)</f>
        <v/>
      </c>
      <c r="B30" s="0" t="str">
        <f aca="false">IF(Kulut!B30="","",Kulut!B30)</f>
        <v/>
      </c>
      <c r="C30" s="0" t="str">
        <f aca="false">IF(Kulut!C30="","",Kulut!C30)</f>
        <v/>
      </c>
      <c r="D30" s="0" t="str">
        <f aca="false">IF(Kulut!D30="","",Kulut!D30)</f>
        <v/>
      </c>
      <c r="E30" s="0" t="str">
        <f aca="false">IF(Kulut!E30="","",Kulut!E30)</f>
        <v/>
      </c>
      <c r="F30" s="3" t="str">
        <f aca="false">IF(Kulut!F30="","",Kulut!F30)</f>
        <v/>
      </c>
      <c r="G30" s="30" t="str">
        <f aca="false">IF(Kulut!H30="","",Kulut!H30)</f>
        <v/>
      </c>
      <c r="I30" s="48" t="str">
        <f aca="false">IF(B30="","",SUM(J30:AQ30))</f>
        <v/>
      </c>
      <c r="J30" s="45" t="str">
        <f aca="false">IF(J$6="","",IF(ISBLANK(Kulut!$B30)=1,"",IF($C30="k",Kulut!$G30*INDEX(Nimenhuuto!$F$9:$F$55,J$1),IF($C30="m",Kulut!$G30*INDEX(Nimenhuuto!$E$9:$E$55,J$1),0))))</f>
        <v/>
      </c>
      <c r="K30" s="45" t="str">
        <f aca="false">IF(K$6="","",IF(ISBLANK(Kulut!$B30)=1,"",IF($C30="k",Kulut!$G30*INDEX(Nimenhuuto!$F$9:$F$55,K$1),IF($C30="m",Kulut!$G30*INDEX(Nimenhuuto!$E$9:$E$55,K$1),0))))</f>
        <v/>
      </c>
      <c r="L30" s="45" t="str">
        <f aca="false">IF(L$6="","",IF(ISBLANK(Kulut!$B30)=1,"",IF($C30="k",Kulut!$G30*INDEX(Nimenhuuto!$F$9:$F$55,L$1),IF($C30="m",Kulut!$G30*INDEX(Nimenhuuto!$E$9:$E$55,L$1),0))))</f>
        <v/>
      </c>
      <c r="M30" s="45" t="str">
        <f aca="false">IF(M$6="","",IF(ISBLANK(Kulut!$B30)=1,"",IF($C30="k",Kulut!$G30*INDEX(Nimenhuuto!$F$9:$F$55,M$1),IF($C30="m",Kulut!$G30*INDEX(Nimenhuuto!$E$9:$E$55,M$1),0))))</f>
        <v/>
      </c>
      <c r="N30" s="45" t="str">
        <f aca="false">IF(N$6="","",IF(ISBLANK(Kulut!$B30)=1,"",IF($C30="k",Kulut!$G30*INDEX(Nimenhuuto!$F$9:$F$55,N$1),IF($C30="m",Kulut!$G30*INDEX(Nimenhuuto!$E$9:$E$55,N$1),0))))</f>
        <v/>
      </c>
      <c r="O30" s="45" t="str">
        <f aca="false">IF(O$6="","",IF(ISBLANK(Kulut!$B30)=1,"",IF($C30="k",Kulut!$G30*INDEX(Nimenhuuto!$F$9:$F$55,O$1),IF($C30="m",Kulut!$G30*INDEX(Nimenhuuto!$E$9:$E$55,O$1),0))))</f>
        <v/>
      </c>
      <c r="P30" s="45" t="str">
        <f aca="false">IF(P$6="","",IF(ISBLANK(Kulut!$B30)=1,"",IF($C30="k",Kulut!$G30*INDEX(Nimenhuuto!$F$9:$F$55,P$1),IF($C30="m",Kulut!$G30*INDEX(Nimenhuuto!$E$9:$E$55,P$1),0))))</f>
        <v/>
      </c>
      <c r="Q30" s="45" t="str">
        <f aca="false">IF(Q$6="","",IF(ISBLANK(Kulut!$B30)=1,"",IF($C30="k",Kulut!$G30*INDEX(Nimenhuuto!$F$9:$F$55,Q$1),IF($C30="m",Kulut!$G30*INDEX(Nimenhuuto!$E$9:$E$55,Q$1),0))))</f>
        <v/>
      </c>
      <c r="R30" s="45" t="str">
        <f aca="false">IF(R$6="","",IF(ISBLANK(Kulut!$B30)=1,"",IF($C30="k",Kulut!$G30*INDEX(Nimenhuuto!$F$9:$F$55,R$1),IF($C30="m",Kulut!$G30*INDEX(Nimenhuuto!$E$9:$E$55,R$1),0))))</f>
        <v/>
      </c>
      <c r="S30" s="45" t="str">
        <f aca="false">IF(S$6="","",IF(ISBLANK(Kulut!$B30)=1,"",IF($C30="k",Kulut!$G30*INDEX(Nimenhuuto!$F$9:$F$55,S$1),IF($C30="m",Kulut!$G30*INDEX(Nimenhuuto!$E$9:$E$55,S$1),0))))</f>
        <v/>
      </c>
      <c r="T30" s="45" t="str">
        <f aca="false">IF(T$6="","",IF(ISBLANK(Kulut!$B30)=1,"",IF($C30="k",Kulut!$G30*INDEX(Nimenhuuto!$F$9:$F$55,T$1),IF($C30="m",Kulut!$G30*INDEX(Nimenhuuto!$E$9:$E$55,T$1),0))))</f>
        <v/>
      </c>
      <c r="U30" s="45" t="str">
        <f aca="false">IF(U$6="","",IF(ISBLANK(Kulut!$B30)=1,"",IF($C30="k",Kulut!$G30*INDEX(Nimenhuuto!$F$9:$F$55,U$1),IF($C30="m",Kulut!$G30*INDEX(Nimenhuuto!$E$9:$E$55,U$1),0))))</f>
        <v/>
      </c>
      <c r="V30" s="45" t="str">
        <f aca="false">IF(V$6="","",IF(ISBLANK(Kulut!$B30)=1,"",IF($C30="k",Kulut!$G30*INDEX(Nimenhuuto!$F$9:$F$55,V$1),IF($C30="m",Kulut!$G30*INDEX(Nimenhuuto!$E$9:$E$55,V$1),0))))</f>
        <v/>
      </c>
      <c r="W30" s="45" t="str">
        <f aca="false">IF(W$6="","",IF(ISBLANK(Kulut!$B30)=1,"",IF($C30="k",Kulut!$G30*INDEX(Nimenhuuto!$F$9:$F$55,W$1),IF($C30="m",Kulut!$G30*INDEX(Nimenhuuto!$E$9:$E$55,W$1),0))))</f>
        <v/>
      </c>
      <c r="X30" s="45" t="str">
        <f aca="false">IF(X$6="","",IF(ISBLANK(Kulut!$B30)=1,"",IF($C30="k",Kulut!$G30*INDEX(Nimenhuuto!$F$9:$F$55,X$1),IF($C30="m",Kulut!$G30*INDEX(Nimenhuuto!$E$9:$E$55,X$1),0))))</f>
        <v/>
      </c>
      <c r="Y30" s="45" t="str">
        <f aca="false">IF(Y$6="","",IF(ISBLANK(Kulut!$B30)=1,"",IF($C30="k",Kulut!$G30*INDEX(Nimenhuuto!$F$9:$F$55,Y$1),IF($C30="m",Kulut!$G30*INDEX(Nimenhuuto!$E$9:$E$55,Y$1),0))))</f>
        <v/>
      </c>
      <c r="Z30" s="45" t="str">
        <f aca="false">IF(Z$6="","",IF(ISBLANK(Kulut!$B30)=1,"",IF($C30="k",Kulut!$G30*INDEX(Nimenhuuto!$F$9:$F$55,Z$1),IF($C30="m",Kulut!$G30*INDEX(Nimenhuuto!$E$9:$E$55,Z$1),0))))</f>
        <v/>
      </c>
      <c r="AA30" s="45" t="str">
        <f aca="false">IF(AA$6="","",IF(ISBLANK(Kulut!$B30)=1,"",IF($C30="k",Kulut!$G30*INDEX(Nimenhuuto!$F$9:$F$55,AA$1),IF($C30="m",Kulut!$G30*INDEX(Nimenhuuto!$E$9:$E$55,AA$1),0))))</f>
        <v/>
      </c>
      <c r="AB30" s="45" t="str">
        <f aca="false">IF(AB$6="","",IF(ISBLANK(Kulut!$B30)=1,"",IF($C30="k",Kulut!$G30*INDEX(Nimenhuuto!$F$9:$F$55,AB$1),IF($C30="m",Kulut!$G30*INDEX(Nimenhuuto!$E$9:$E$55,AB$1),0))))</f>
        <v/>
      </c>
      <c r="AC30" s="45" t="str">
        <f aca="false">IF(AC$6="","",IF(ISBLANK(Kulut!$B30)=1,"",IF($C30="k",Kulut!$G30*INDEX(Nimenhuuto!$F$9:$F$55,AC$1),IF($C30="m",Kulut!$G30*INDEX(Nimenhuuto!$E$9:$E$55,AC$1),0))))</f>
        <v/>
      </c>
      <c r="AD30" s="45" t="str">
        <f aca="false">IF(AD$6="","",IF(ISBLANK(Kulut!$B30)=1,"",IF($C30="k",Kulut!$G30*INDEX(Nimenhuuto!$F$9:$F$55,AD$1),IF($C30="m",Kulut!$G30*INDEX(Nimenhuuto!$E$9:$E$55,AD$1),0))))</f>
        <v/>
      </c>
      <c r="AE30" s="45" t="str">
        <f aca="false">IF(AE$6="","",IF(ISBLANK(Kulut!$B30)=1,"",IF($C30="k",Kulut!$G30*INDEX(Nimenhuuto!$F$9:$F$55,AE$1),IF($C30="m",Kulut!$G30*INDEX(Nimenhuuto!$E$9:$E$55,AE$1),0))))</f>
        <v/>
      </c>
      <c r="AF30" s="45" t="str">
        <f aca="false">IF(AF$6="","",IF(ISBLANK(Kulut!$B30)=1,"",IF($C30="k",Kulut!$G30*INDEX(Nimenhuuto!$F$9:$F$55,AF$1),IF($C30="m",Kulut!$G30*INDEX(Nimenhuuto!$E$9:$E$55,AF$1),0))))</f>
        <v/>
      </c>
      <c r="AG30" s="45" t="str">
        <f aca="false">IF(AG$6="","",IF(ISBLANK(Kulut!$B30)=1,"",IF($C30="k",Kulut!$G30*INDEX(Nimenhuuto!$F$9:$F$55,AG$1),IF($C30="m",Kulut!$G30*INDEX(Nimenhuuto!$E$9:$E$55,AG$1),0))))</f>
        <v/>
      </c>
      <c r="AH30" s="45" t="str">
        <f aca="false">IF(AH$6="","",IF(ISBLANK(Kulut!$B30)=1,"",IF($C30="k",Kulut!$G30*INDEX(Nimenhuuto!$F$9:$F$55,AH$1),IF($C30="m",Kulut!$G30*INDEX(Nimenhuuto!$E$9:$E$55,AH$1),0))))</f>
        <v/>
      </c>
      <c r="AI30" s="45" t="str">
        <f aca="false">IF(AI$6="","",IF(ISBLANK(Kulut!$B30)=1,"",IF($C30="k",Kulut!$G30*INDEX(Nimenhuuto!$F$9:$F$55,AI$1),IF($C30="m",Kulut!$G30*INDEX(Nimenhuuto!$E$9:$E$55,AI$1),0))))</f>
        <v/>
      </c>
      <c r="AJ30" s="45" t="str">
        <f aca="false">IF(AJ$6="","",IF(ISBLANK(Kulut!$B30)=1,"",IF($C30="k",Kulut!$G30*INDEX(Nimenhuuto!$F$9:$F$55,AJ$1),IF($C30="m",Kulut!$G30*INDEX(Nimenhuuto!$E$9:$E$55,AJ$1),0))))</f>
        <v/>
      </c>
      <c r="AK30" s="45" t="str">
        <f aca="false">IF(AK$6="","",IF(ISBLANK(Kulut!$B30)=1,"",IF($C30="k",Kulut!$G30*INDEX(Nimenhuuto!$F$9:$F$55,AK$1),IF($C30="m",Kulut!$G30*INDEX(Nimenhuuto!$E$9:$E$55,AK$1),0))))</f>
        <v/>
      </c>
      <c r="AL30" s="45" t="str">
        <f aca="false">IF(AL$6="","",IF(ISBLANK(Kulut!$B30)=1,"",IF($C30="k",Kulut!$G30*INDEX(Nimenhuuto!$F$9:$F$55,AL$1),IF($C30="m",Kulut!$G30*INDEX(Nimenhuuto!$E$9:$E$55,AL$1),0))))</f>
        <v/>
      </c>
      <c r="AM30" s="45" t="str">
        <f aca="false">IF(AM$6="","",IF(ISBLANK(Kulut!$B30)=1,"",IF($C30="k",Kulut!$G30*INDEX(Nimenhuuto!$F$9:$F$55,AM$1),IF($C30="m",Kulut!$G30*INDEX(Nimenhuuto!$E$9:$E$55,AM$1),0))))</f>
        <v/>
      </c>
      <c r="AN30" s="45" t="str">
        <f aca="false">IF(AN$6="","",IF(ISBLANK(Kulut!$B30)=1,"",IF($C30="k",Kulut!$G30*INDEX(Nimenhuuto!$F$9:$F$55,AN$1),IF($C30="m",Kulut!$G30*INDEX(Nimenhuuto!$E$9:$E$55,AN$1),0))))</f>
        <v/>
      </c>
      <c r="AO30" s="45" t="str">
        <f aca="false">IF(AO$6="","",IF(ISBLANK(Kulut!$B30)=1,"",IF($C30="k",Kulut!$G30*INDEX(Nimenhuuto!$F$9:$F$55,AO$1),IF($C30="m",Kulut!$G30*INDEX(Nimenhuuto!$E$9:$E$55,AO$1),0))))</f>
        <v/>
      </c>
      <c r="AP30" s="45" t="str">
        <f aca="false">IF(AP$6="","",IF(ISBLANK(Kulut!$B30)=1,"",IF($C30="k",Kulut!$G30*INDEX(Nimenhuuto!$F$9:$F$55,AP$1),IF($C30="m",Kulut!$G30*INDEX(Nimenhuuto!$E$9:$E$55,AP$1),0))))</f>
        <v/>
      </c>
      <c r="AQ30" s="45" t="str">
        <f aca="false">IF(AQ$6="","",IF(ISBLANK(Kulut!$B30)=1,"",IF($C30="k",Kulut!$G30*INDEX(Nimenhuuto!$F$9:$F$55,AQ$1),IF($C30="m",Kulut!$G30*INDEX(Nimenhuuto!$E$9:$E$55,AQ$1),0))))</f>
        <v/>
      </c>
      <c r="AR30" s="45" t="str">
        <f aca="false">IF(AR$6="","",IF(ISBLANK(Kulut!$B30)=1,"",IF($C30="k",Kulut!$G30*INDEX(Nimenhuuto!$F$9:$F$55,AR$1),IF($C30="m",Kulut!$G30*INDEX(Nimenhuuto!$E$9:$E$55,AR$1),0))))</f>
        <v/>
      </c>
      <c r="AS30" s="45" t="str">
        <f aca="false">IF(AS$6="","",IF(ISBLANK(Kulut!$B30)=1,"",IF($C30="k",Kulut!$G30*INDEX(Nimenhuuto!$F$9:$F$55,AS$1),IF($C30="m",Kulut!$G30*INDEX(Nimenhuuto!$E$9:$E$55,AS$1),0))))</f>
        <v/>
      </c>
    </row>
    <row r="31" customFormat="false" ht="15" hidden="false" customHeight="false" outlineLevel="0" collapsed="false">
      <c r="A31" s="0" t="str">
        <f aca="false">IF(B31="","",A30+1)</f>
        <v/>
      </c>
      <c r="B31" s="0" t="str">
        <f aca="false">IF(Kulut!B31="","",Kulut!B31)</f>
        <v/>
      </c>
      <c r="C31" s="0" t="str">
        <f aca="false">IF(Kulut!C31="","",Kulut!C31)</f>
        <v/>
      </c>
      <c r="D31" s="0" t="str">
        <f aca="false">IF(Kulut!D31="","",Kulut!D31)</f>
        <v/>
      </c>
      <c r="E31" s="0" t="str">
        <f aca="false">IF(Kulut!E31="","",Kulut!E31)</f>
        <v/>
      </c>
      <c r="F31" s="3" t="str">
        <f aca="false">IF(Kulut!F31="","",Kulut!F31)</f>
        <v/>
      </c>
      <c r="G31" s="30" t="str">
        <f aca="false">IF(Kulut!H31="","",Kulut!H31)</f>
        <v/>
      </c>
      <c r="I31" s="48" t="str">
        <f aca="false">IF(B31="","",SUM(J31:AQ31))</f>
        <v/>
      </c>
      <c r="J31" s="45" t="str">
        <f aca="false">IF(J$6="","",IF(ISBLANK(Kulut!$B31)=1,"",IF($C31="k",Kulut!$G31*INDEX(Nimenhuuto!$F$9:$F$55,J$1),IF($C31="m",Kulut!$G31*INDEX(Nimenhuuto!$E$9:$E$55,J$1),0))))</f>
        <v/>
      </c>
      <c r="K31" s="45" t="str">
        <f aca="false">IF(K$6="","",IF(ISBLANK(Kulut!$B31)=1,"",IF($C31="k",Kulut!$G31*INDEX(Nimenhuuto!$F$9:$F$55,K$1),IF($C31="m",Kulut!$G31*INDEX(Nimenhuuto!$E$9:$E$55,K$1),0))))</f>
        <v/>
      </c>
      <c r="L31" s="45" t="str">
        <f aca="false">IF(L$6="","",IF(ISBLANK(Kulut!$B31)=1,"",IF($C31="k",Kulut!$G31*INDEX(Nimenhuuto!$F$9:$F$55,L$1),IF($C31="m",Kulut!$G31*INDEX(Nimenhuuto!$E$9:$E$55,L$1),0))))</f>
        <v/>
      </c>
      <c r="M31" s="45" t="str">
        <f aca="false">IF(M$6="","",IF(ISBLANK(Kulut!$B31)=1,"",IF($C31="k",Kulut!$G31*INDEX(Nimenhuuto!$F$9:$F$55,M$1),IF($C31="m",Kulut!$G31*INDEX(Nimenhuuto!$E$9:$E$55,M$1),0))))</f>
        <v/>
      </c>
      <c r="N31" s="45" t="str">
        <f aca="false">IF(N$6="","",IF(ISBLANK(Kulut!$B31)=1,"",IF($C31="k",Kulut!$G31*INDEX(Nimenhuuto!$F$9:$F$55,N$1),IF($C31="m",Kulut!$G31*INDEX(Nimenhuuto!$E$9:$E$55,N$1),0))))</f>
        <v/>
      </c>
      <c r="O31" s="45" t="str">
        <f aca="false">IF(O$6="","",IF(ISBLANK(Kulut!$B31)=1,"",IF($C31="k",Kulut!$G31*INDEX(Nimenhuuto!$F$9:$F$55,O$1),IF($C31="m",Kulut!$G31*INDEX(Nimenhuuto!$E$9:$E$55,O$1),0))))</f>
        <v/>
      </c>
      <c r="P31" s="45" t="str">
        <f aca="false">IF(P$6="","",IF(ISBLANK(Kulut!$B31)=1,"",IF($C31="k",Kulut!$G31*INDEX(Nimenhuuto!$F$9:$F$55,P$1),IF($C31="m",Kulut!$G31*INDEX(Nimenhuuto!$E$9:$E$55,P$1),0))))</f>
        <v/>
      </c>
      <c r="Q31" s="45" t="str">
        <f aca="false">IF(Q$6="","",IF(ISBLANK(Kulut!$B31)=1,"",IF($C31="k",Kulut!$G31*INDEX(Nimenhuuto!$F$9:$F$55,Q$1),IF($C31="m",Kulut!$G31*INDEX(Nimenhuuto!$E$9:$E$55,Q$1),0))))</f>
        <v/>
      </c>
      <c r="R31" s="45" t="str">
        <f aca="false">IF(R$6="","",IF(ISBLANK(Kulut!$B31)=1,"",IF($C31="k",Kulut!$G31*INDEX(Nimenhuuto!$F$9:$F$55,R$1),IF($C31="m",Kulut!$G31*INDEX(Nimenhuuto!$E$9:$E$55,R$1),0))))</f>
        <v/>
      </c>
      <c r="S31" s="45" t="str">
        <f aca="false">IF(S$6="","",IF(ISBLANK(Kulut!$B31)=1,"",IF($C31="k",Kulut!$G31*INDEX(Nimenhuuto!$F$9:$F$55,S$1),IF($C31="m",Kulut!$G31*INDEX(Nimenhuuto!$E$9:$E$55,S$1),0))))</f>
        <v/>
      </c>
      <c r="T31" s="45" t="str">
        <f aca="false">IF(T$6="","",IF(ISBLANK(Kulut!$B31)=1,"",IF($C31="k",Kulut!$G31*INDEX(Nimenhuuto!$F$9:$F$55,T$1),IF($C31="m",Kulut!$G31*INDEX(Nimenhuuto!$E$9:$E$55,T$1),0))))</f>
        <v/>
      </c>
      <c r="U31" s="45" t="str">
        <f aca="false">IF(U$6="","",IF(ISBLANK(Kulut!$B31)=1,"",IF($C31="k",Kulut!$G31*INDEX(Nimenhuuto!$F$9:$F$55,U$1),IF($C31="m",Kulut!$G31*INDEX(Nimenhuuto!$E$9:$E$55,U$1),0))))</f>
        <v/>
      </c>
      <c r="V31" s="45" t="str">
        <f aca="false">IF(V$6="","",IF(ISBLANK(Kulut!$B31)=1,"",IF($C31="k",Kulut!$G31*INDEX(Nimenhuuto!$F$9:$F$55,V$1),IF($C31="m",Kulut!$G31*INDEX(Nimenhuuto!$E$9:$E$55,V$1),0))))</f>
        <v/>
      </c>
      <c r="W31" s="45" t="str">
        <f aca="false">IF(W$6="","",IF(ISBLANK(Kulut!$B31)=1,"",IF($C31="k",Kulut!$G31*INDEX(Nimenhuuto!$F$9:$F$55,W$1),IF($C31="m",Kulut!$G31*INDEX(Nimenhuuto!$E$9:$E$55,W$1),0))))</f>
        <v/>
      </c>
      <c r="X31" s="45" t="str">
        <f aca="false">IF(X$6="","",IF(ISBLANK(Kulut!$B31)=1,"",IF($C31="k",Kulut!$G31*INDEX(Nimenhuuto!$F$9:$F$55,X$1),IF($C31="m",Kulut!$G31*INDEX(Nimenhuuto!$E$9:$E$55,X$1),0))))</f>
        <v/>
      </c>
      <c r="Y31" s="45" t="str">
        <f aca="false">IF(Y$6="","",IF(ISBLANK(Kulut!$B31)=1,"",IF($C31="k",Kulut!$G31*INDEX(Nimenhuuto!$F$9:$F$55,Y$1),IF($C31="m",Kulut!$G31*INDEX(Nimenhuuto!$E$9:$E$55,Y$1),0))))</f>
        <v/>
      </c>
      <c r="Z31" s="45" t="str">
        <f aca="false">IF(Z$6="","",IF(ISBLANK(Kulut!$B31)=1,"",IF($C31="k",Kulut!$G31*INDEX(Nimenhuuto!$F$9:$F$55,Z$1),IF($C31="m",Kulut!$G31*INDEX(Nimenhuuto!$E$9:$E$55,Z$1),0))))</f>
        <v/>
      </c>
      <c r="AA31" s="45" t="str">
        <f aca="false">IF(AA$6="","",IF(ISBLANK(Kulut!$B31)=1,"",IF($C31="k",Kulut!$G31*INDEX(Nimenhuuto!$F$9:$F$55,AA$1),IF($C31="m",Kulut!$G31*INDEX(Nimenhuuto!$E$9:$E$55,AA$1),0))))</f>
        <v/>
      </c>
      <c r="AB31" s="45" t="str">
        <f aca="false">IF(AB$6="","",IF(ISBLANK(Kulut!$B31)=1,"",IF($C31="k",Kulut!$G31*INDEX(Nimenhuuto!$F$9:$F$55,AB$1),IF($C31="m",Kulut!$G31*INDEX(Nimenhuuto!$E$9:$E$55,AB$1),0))))</f>
        <v/>
      </c>
      <c r="AC31" s="45" t="str">
        <f aca="false">IF(AC$6="","",IF(ISBLANK(Kulut!$B31)=1,"",IF($C31="k",Kulut!$G31*INDEX(Nimenhuuto!$F$9:$F$55,AC$1),IF($C31="m",Kulut!$G31*INDEX(Nimenhuuto!$E$9:$E$55,AC$1),0))))</f>
        <v/>
      </c>
      <c r="AD31" s="45" t="str">
        <f aca="false">IF(AD$6="","",IF(ISBLANK(Kulut!$B31)=1,"",IF($C31="k",Kulut!$G31*INDEX(Nimenhuuto!$F$9:$F$55,AD$1),IF($C31="m",Kulut!$G31*INDEX(Nimenhuuto!$E$9:$E$55,AD$1),0))))</f>
        <v/>
      </c>
      <c r="AE31" s="45" t="str">
        <f aca="false">IF(AE$6="","",IF(ISBLANK(Kulut!$B31)=1,"",IF($C31="k",Kulut!$G31*INDEX(Nimenhuuto!$F$9:$F$55,AE$1),IF($C31="m",Kulut!$G31*INDEX(Nimenhuuto!$E$9:$E$55,AE$1),0))))</f>
        <v/>
      </c>
      <c r="AF31" s="45" t="str">
        <f aca="false">IF(AF$6="","",IF(ISBLANK(Kulut!$B31)=1,"",IF($C31="k",Kulut!$G31*INDEX(Nimenhuuto!$F$9:$F$55,AF$1),IF($C31="m",Kulut!$G31*INDEX(Nimenhuuto!$E$9:$E$55,AF$1),0))))</f>
        <v/>
      </c>
      <c r="AG31" s="45" t="str">
        <f aca="false">IF(AG$6="","",IF(ISBLANK(Kulut!$B31)=1,"",IF($C31="k",Kulut!$G31*INDEX(Nimenhuuto!$F$9:$F$55,AG$1),IF($C31="m",Kulut!$G31*INDEX(Nimenhuuto!$E$9:$E$55,AG$1),0))))</f>
        <v/>
      </c>
      <c r="AH31" s="45" t="str">
        <f aca="false">IF(AH$6="","",IF(ISBLANK(Kulut!$B31)=1,"",IF($C31="k",Kulut!$G31*INDEX(Nimenhuuto!$F$9:$F$55,AH$1),IF($C31="m",Kulut!$G31*INDEX(Nimenhuuto!$E$9:$E$55,AH$1),0))))</f>
        <v/>
      </c>
      <c r="AI31" s="45" t="str">
        <f aca="false">IF(AI$6="","",IF(ISBLANK(Kulut!$B31)=1,"",IF($C31="k",Kulut!$G31*INDEX(Nimenhuuto!$F$9:$F$55,AI$1),IF($C31="m",Kulut!$G31*INDEX(Nimenhuuto!$E$9:$E$55,AI$1),0))))</f>
        <v/>
      </c>
      <c r="AJ31" s="45" t="str">
        <f aca="false">IF(AJ$6="","",IF(ISBLANK(Kulut!$B31)=1,"",IF($C31="k",Kulut!$G31*INDEX(Nimenhuuto!$F$9:$F$55,AJ$1),IF($C31="m",Kulut!$G31*INDEX(Nimenhuuto!$E$9:$E$55,AJ$1),0))))</f>
        <v/>
      </c>
      <c r="AK31" s="45" t="str">
        <f aca="false">IF(AK$6="","",IF(ISBLANK(Kulut!$B31)=1,"",IF($C31="k",Kulut!$G31*INDEX(Nimenhuuto!$F$9:$F$55,AK$1),IF($C31="m",Kulut!$G31*INDEX(Nimenhuuto!$E$9:$E$55,AK$1),0))))</f>
        <v/>
      </c>
      <c r="AL31" s="45" t="str">
        <f aca="false">IF(AL$6="","",IF(ISBLANK(Kulut!$B31)=1,"",IF($C31="k",Kulut!$G31*INDEX(Nimenhuuto!$F$9:$F$55,AL$1),IF($C31="m",Kulut!$G31*INDEX(Nimenhuuto!$E$9:$E$55,AL$1),0))))</f>
        <v/>
      </c>
      <c r="AM31" s="45" t="str">
        <f aca="false">IF(AM$6="","",IF(ISBLANK(Kulut!$B31)=1,"",IF($C31="k",Kulut!$G31*INDEX(Nimenhuuto!$F$9:$F$55,AM$1),IF($C31="m",Kulut!$G31*INDEX(Nimenhuuto!$E$9:$E$55,AM$1),0))))</f>
        <v/>
      </c>
      <c r="AN31" s="45" t="str">
        <f aca="false">IF(AN$6="","",IF(ISBLANK(Kulut!$B31)=1,"",IF($C31="k",Kulut!$G31*INDEX(Nimenhuuto!$F$9:$F$55,AN$1),IF($C31="m",Kulut!$G31*INDEX(Nimenhuuto!$E$9:$E$55,AN$1),0))))</f>
        <v/>
      </c>
      <c r="AO31" s="45" t="str">
        <f aca="false">IF(AO$6="","",IF(ISBLANK(Kulut!$B31)=1,"",IF($C31="k",Kulut!$G31*INDEX(Nimenhuuto!$F$9:$F$55,AO$1),IF($C31="m",Kulut!$G31*INDEX(Nimenhuuto!$E$9:$E$55,AO$1),0))))</f>
        <v/>
      </c>
      <c r="AP31" s="45" t="str">
        <f aca="false">IF(AP$6="","",IF(ISBLANK(Kulut!$B31)=1,"",IF($C31="k",Kulut!$G31*INDEX(Nimenhuuto!$F$9:$F$55,AP$1),IF($C31="m",Kulut!$G31*INDEX(Nimenhuuto!$E$9:$E$55,AP$1),0))))</f>
        <v/>
      </c>
      <c r="AQ31" s="45" t="str">
        <f aca="false">IF(AQ$6="","",IF(ISBLANK(Kulut!$B31)=1,"",IF($C31="k",Kulut!$G31*INDEX(Nimenhuuto!$F$9:$F$55,AQ$1),IF($C31="m",Kulut!$G31*INDEX(Nimenhuuto!$E$9:$E$55,AQ$1),0))))</f>
        <v/>
      </c>
      <c r="AR31" s="45" t="str">
        <f aca="false">IF(AR$6="","",IF(ISBLANK(Kulut!$B31)=1,"",IF($C31="k",Kulut!$G31*INDEX(Nimenhuuto!$F$9:$F$55,AR$1),IF($C31="m",Kulut!$G31*INDEX(Nimenhuuto!$E$9:$E$55,AR$1),0))))</f>
        <v/>
      </c>
      <c r="AS31" s="45" t="str">
        <f aca="false">IF(AS$6="","",IF(ISBLANK(Kulut!$B31)=1,"",IF($C31="k",Kulut!$G31*INDEX(Nimenhuuto!$F$9:$F$55,AS$1),IF($C31="m",Kulut!$G31*INDEX(Nimenhuuto!$E$9:$E$55,AS$1),0))))</f>
        <v/>
      </c>
    </row>
    <row r="32" customFormat="false" ht="15" hidden="false" customHeight="false" outlineLevel="0" collapsed="false">
      <c r="I32" s="48"/>
      <c r="J32" s="45" t="str">
        <f aca="false">IF(J$6="","",IF(ISBLANK(Kulut!$B32)=1,"",IF($C32="k",Kulut!$G32*INDEX(Nimenhuuto!$F$9:$F$55,J$1),IF($C32="m",Kulut!$G32*INDEX(Nimenhuuto!$E$9:$E$55,J$1),0))))</f>
        <v/>
      </c>
      <c r="K32" s="45" t="str">
        <f aca="false">IF(K$6="","",IF(ISBLANK(Kulut!$B32)=1,"",IF($C32="k",Kulut!$G32*INDEX(Nimenhuuto!$F$9:$F$55,K$1),IF($C32="m",Kulut!$G32*INDEX(Nimenhuuto!$E$9:$E$55,K$1),0))))</f>
        <v/>
      </c>
      <c r="L32" s="45" t="str">
        <f aca="false">IF(L$6="","",IF(ISBLANK(Kulut!$B32)=1,"",IF($C32="k",Kulut!$G32*INDEX(Nimenhuuto!$F$9:$F$55,L$1),IF($C32="m",Kulut!$G32*INDEX(Nimenhuuto!$E$9:$E$55,L$1),0))))</f>
        <v/>
      </c>
      <c r="M32" s="45" t="str">
        <f aca="false">IF(M$6="","",IF(ISBLANK(Kulut!$B32)=1,"",IF($C32="k",Kulut!$G32*INDEX(Nimenhuuto!$F$9:$F$55,M$1),IF($C32="m",Kulut!$G32*INDEX(Nimenhuuto!$E$9:$E$55,M$1),0))))</f>
        <v/>
      </c>
      <c r="N32" s="45" t="str">
        <f aca="false">IF(N$6="","",IF(ISBLANK(Kulut!$B32)=1,"",IF($C32="k",Kulut!$G32*INDEX(Nimenhuuto!$F$9:$F$55,N$1),IF($C32="m",Kulut!$G32*INDEX(Nimenhuuto!$E$9:$E$55,N$1),0))))</f>
        <v/>
      </c>
      <c r="O32" s="45" t="str">
        <f aca="false">IF(O$6="","",IF(ISBLANK(Kulut!$B32)=1,"",IF($C32="k",Kulut!$G32*INDEX(Nimenhuuto!$F$9:$F$55,O$1),IF($C32="m",Kulut!$G32*INDEX(Nimenhuuto!$E$9:$E$55,O$1),0))))</f>
        <v/>
      </c>
      <c r="P32" s="45" t="str">
        <f aca="false">IF(P$6="","",IF(ISBLANK(Kulut!$B32)=1,"",IF($C32="k",Kulut!$G32*INDEX(Nimenhuuto!$F$9:$F$55,P$1),IF($C32="m",Kulut!$G32*INDEX(Nimenhuuto!$E$9:$E$55,P$1),0))))</f>
        <v/>
      </c>
      <c r="Q32" s="45" t="str">
        <f aca="false">IF(Q$6="","",IF(ISBLANK(Kulut!$B32)=1,"",IF($C32="k",Kulut!$G32*INDEX(Nimenhuuto!$F$9:$F$55,Q$1),IF($C32="m",Kulut!$G32*INDEX(Nimenhuuto!$E$9:$E$55,Q$1),0))))</f>
        <v/>
      </c>
      <c r="R32" s="45" t="str">
        <f aca="false">IF(R$6="","",IF(ISBLANK(Kulut!$B32)=1,"",IF($C32="k",Kulut!$G32*INDEX(Nimenhuuto!$F$9:$F$55,R$1),IF($C32="m",Kulut!$G32*INDEX(Nimenhuuto!$E$9:$E$55,R$1),0))))</f>
        <v/>
      </c>
      <c r="S32" s="45" t="str">
        <f aca="false">IF(S$6="","",IF(ISBLANK(Kulut!$B32)=1,"",IF($C32="k",Kulut!$G32*INDEX(Nimenhuuto!$F$9:$F$55,S$1),IF($C32="m",Kulut!$G32*INDEX(Nimenhuuto!$E$9:$E$55,S$1),0))))</f>
        <v/>
      </c>
      <c r="T32" s="45" t="str">
        <f aca="false">IF(T$6="","",IF(ISBLANK(Kulut!$B32)=1,"",IF($C32="k",Kulut!$G32*INDEX(Nimenhuuto!$F$9:$F$55,T$1),IF($C32="m",Kulut!$G32*INDEX(Nimenhuuto!$E$9:$E$55,T$1),0))))</f>
        <v/>
      </c>
      <c r="U32" s="45" t="str">
        <f aca="false">IF(U$6="","",IF(ISBLANK(Kulut!$B32)=1,"",IF($C32="k",Kulut!$G32*INDEX(Nimenhuuto!$F$9:$F$55,U$1),IF($C32="m",Kulut!$G32*INDEX(Nimenhuuto!$E$9:$E$55,U$1),0))))</f>
        <v/>
      </c>
      <c r="V32" s="45" t="str">
        <f aca="false">IF(V$6="","",IF(ISBLANK(Kulut!$B32)=1,"",IF($C32="k",Kulut!$G32*INDEX(Nimenhuuto!$F$9:$F$55,V$1),IF($C32="m",Kulut!$G32*INDEX(Nimenhuuto!$E$9:$E$55,V$1),0))))</f>
        <v/>
      </c>
      <c r="W32" s="45" t="str">
        <f aca="false">IF(W$6="","",IF(ISBLANK(Kulut!$B32)=1,"",IF($C32="k",Kulut!$G32*INDEX(Nimenhuuto!$F$9:$F$55,W$1),IF($C32="m",Kulut!$G32*INDEX(Nimenhuuto!$E$9:$E$55,W$1),0))))</f>
        <v/>
      </c>
      <c r="X32" s="45" t="str">
        <f aca="false">IF(X$6="","",IF(ISBLANK(Kulut!$B32)=1,"",IF($C32="k",Kulut!$G32*INDEX(Nimenhuuto!$F$9:$F$55,X$1),IF($C32="m",Kulut!$G32*INDEX(Nimenhuuto!$E$9:$E$55,X$1),0))))</f>
        <v/>
      </c>
      <c r="Y32" s="45" t="str">
        <f aca="false">IF(Y$6="","",IF(ISBLANK(Kulut!$B32)=1,"",IF($C32="k",Kulut!$G32*INDEX(Nimenhuuto!$F$9:$F$55,Y$1),IF($C32="m",Kulut!$G32*INDEX(Nimenhuuto!$E$9:$E$55,Y$1),0))))</f>
        <v/>
      </c>
      <c r="Z32" s="45" t="str">
        <f aca="false">IF(Z$6="","",IF(ISBLANK(Kulut!$B32)=1,"",IF($C32="k",Kulut!$G32*INDEX(Nimenhuuto!$F$9:$F$55,Z$1),IF($C32="m",Kulut!$G32*INDEX(Nimenhuuto!$E$9:$E$55,Z$1),0))))</f>
        <v/>
      </c>
      <c r="AA32" s="45" t="str">
        <f aca="false">IF(AA$6="","",IF(ISBLANK(Kulut!$B32)=1,"",IF($C32="k",Kulut!$G32*INDEX(Nimenhuuto!$F$9:$F$55,AA$1),IF($C32="m",Kulut!$G32*INDEX(Nimenhuuto!$E$9:$E$55,AA$1),0))))</f>
        <v/>
      </c>
      <c r="AB32" s="45" t="str">
        <f aca="false">IF(AB$6="","",IF(ISBLANK(Kulut!$B32)=1,"",IF($C32="k",Kulut!$G32*INDEX(Nimenhuuto!$F$9:$F$55,AB$1),IF($C32="m",Kulut!$G32*INDEX(Nimenhuuto!$E$9:$E$55,AB$1),0))))</f>
        <v/>
      </c>
      <c r="AC32" s="45" t="str">
        <f aca="false">IF(AC$6="","",IF(ISBLANK(Kulut!$B32)=1,"",IF($C32="k",Kulut!$G32*INDEX(Nimenhuuto!$F$9:$F$55,AC$1),IF($C32="m",Kulut!$G32*INDEX(Nimenhuuto!$E$9:$E$55,AC$1),0))))</f>
        <v/>
      </c>
      <c r="AD32" s="45" t="str">
        <f aca="false">IF(AD$6="","",IF(ISBLANK(Kulut!$B32)=1,"",IF($C32="k",Kulut!$G32*INDEX(Nimenhuuto!$F$9:$F$55,AD$1),IF($C32="m",Kulut!$G32*INDEX(Nimenhuuto!$E$9:$E$55,AD$1),0))))</f>
        <v/>
      </c>
      <c r="AE32" s="45" t="str">
        <f aca="false">IF(AE$6="","",IF(ISBLANK(Kulut!$B32)=1,"",IF($C32="k",Kulut!$G32*INDEX(Nimenhuuto!$F$9:$F$55,AE$1),IF($C32="m",Kulut!$G32*INDEX(Nimenhuuto!$E$9:$E$55,AE$1),0))))</f>
        <v/>
      </c>
      <c r="AF32" s="45" t="str">
        <f aca="false">IF(AF$6="","",IF(ISBLANK(Kulut!$B32)=1,"",IF($C32="k",Kulut!$G32*INDEX(Nimenhuuto!$F$9:$F$55,AF$1),IF($C32="m",Kulut!$G32*INDEX(Nimenhuuto!$E$9:$E$55,AF$1),0))))</f>
        <v/>
      </c>
      <c r="AG32" s="45" t="str">
        <f aca="false">IF(AG$6="","",IF(ISBLANK(Kulut!$B32)=1,"",IF($C32="k",Kulut!$G32*INDEX(Nimenhuuto!$F$9:$F$55,AG$1),IF($C32="m",Kulut!$G32*INDEX(Nimenhuuto!$E$9:$E$55,AG$1),0))))</f>
        <v/>
      </c>
      <c r="AH32" s="45" t="str">
        <f aca="false">IF(AH$6="","",IF(ISBLANK(Kulut!$B32)=1,"",IF($C32="k",Kulut!$G32*INDEX(Nimenhuuto!$F$9:$F$55,AH$1),IF($C32="m",Kulut!$G32*INDEX(Nimenhuuto!$E$9:$E$55,AH$1),0))))</f>
        <v/>
      </c>
      <c r="AI32" s="45" t="str">
        <f aca="false">IF(AI$6="","",IF(ISBLANK(Kulut!$B32)=1,"",IF($C32="k",Kulut!$G32*INDEX(Nimenhuuto!$F$9:$F$55,AI$1),IF($C32="m",Kulut!$G32*INDEX(Nimenhuuto!$E$9:$E$55,AI$1),0))))</f>
        <v/>
      </c>
      <c r="AJ32" s="45" t="str">
        <f aca="false">IF(AJ$6="","",IF(ISBLANK(Kulut!$B32)=1,"",IF($C32="k",Kulut!$G32*INDEX(Nimenhuuto!$F$9:$F$55,AJ$1),IF($C32="m",Kulut!$G32*INDEX(Nimenhuuto!$E$9:$E$55,AJ$1),0))))</f>
        <v/>
      </c>
      <c r="AK32" s="45" t="str">
        <f aca="false">IF(AK$6="","",IF(ISBLANK(Kulut!$B32)=1,"",IF($C32="k",Kulut!$G32*INDEX(Nimenhuuto!$F$9:$F$55,AK$1),IF($C32="m",Kulut!$G32*INDEX(Nimenhuuto!$E$9:$E$55,AK$1),0))))</f>
        <v/>
      </c>
      <c r="AL32" s="45" t="str">
        <f aca="false">IF(AL$6="","",IF(ISBLANK(Kulut!$B32)=1,"",IF($C32="k",Kulut!$G32*INDEX(Nimenhuuto!$F$9:$F$55,AL$1),IF($C32="m",Kulut!$G32*INDEX(Nimenhuuto!$E$9:$E$55,AL$1),0))))</f>
        <v/>
      </c>
      <c r="AM32" s="45" t="str">
        <f aca="false">IF(AM$6="","",IF(ISBLANK(Kulut!$B32)=1,"",IF($C32="k",Kulut!$G32*INDEX(Nimenhuuto!$F$9:$F$55,AM$1),IF($C32="m",Kulut!$G32*INDEX(Nimenhuuto!$E$9:$E$55,AM$1),0))))</f>
        <v/>
      </c>
      <c r="AN32" s="45" t="str">
        <f aca="false">IF(AN$6="","",IF(ISBLANK(Kulut!$B32)=1,"",IF($C32="k",Kulut!$G32*INDEX(Nimenhuuto!$F$9:$F$55,AN$1),IF($C32="m",Kulut!$G32*INDEX(Nimenhuuto!$E$9:$E$55,AN$1),0))))</f>
        <v/>
      </c>
      <c r="AO32" s="45" t="str">
        <f aca="false">IF(AO$6="","",IF(ISBLANK(Kulut!$B32)=1,"",IF($C32="k",Kulut!$G32*INDEX(Nimenhuuto!$F$9:$F$55,AO$1),IF($C32="m",Kulut!$G32*INDEX(Nimenhuuto!$E$9:$E$55,AO$1),0))))</f>
        <v/>
      </c>
      <c r="AP32" s="45" t="str">
        <f aca="false">IF(AP$6="","",IF(ISBLANK(Kulut!$B32)=1,"",IF($C32="k",Kulut!$G32*INDEX(Nimenhuuto!$F$9:$F$55,AP$1),IF($C32="m",Kulut!$G32*INDEX(Nimenhuuto!$E$9:$E$55,AP$1),0))))</f>
        <v/>
      </c>
      <c r="AQ32" s="45" t="str">
        <f aca="false">IF(AQ$6="","",IF(ISBLANK(Kulut!$B32)=1,"",IF($C32="k",Kulut!$G32*INDEX(Nimenhuuto!$F$9:$F$55,AQ$1),IF($C32="m",Kulut!$G32*INDEX(Nimenhuuto!$E$9:$E$55,AQ$1),0))))</f>
        <v/>
      </c>
      <c r="AR32" s="45" t="str">
        <f aca="false">IF(AR$6="","",IF(ISBLANK(Kulut!$B32)=1,"",IF($C32="k",Kulut!$G32*INDEX(Nimenhuuto!$F$9:$F$55,AR$1),IF($C32="m",Kulut!$G32*INDEX(Nimenhuuto!$E$9:$E$55,AR$1),0))))</f>
        <v/>
      </c>
      <c r="AS32" s="45" t="str">
        <f aca="false">IF(AS$6="","",IF(ISBLANK(Kulut!$B32)=1,"",IF($C32="k",Kulut!$G32*INDEX(Nimenhuuto!$F$9:$F$55,AS$1),IF($C32="m",Kulut!$G32*INDEX(Nimenhuuto!$E$9:$E$55,AS$1),0))))</f>
        <v/>
      </c>
    </row>
    <row r="33" customFormat="false" ht="15" hidden="false" customHeight="false" outlineLevel="0" collapsed="false">
      <c r="I33" s="48"/>
      <c r="J33" s="45" t="str">
        <f aca="false">IF(J$6="","",IF(ISBLANK(Kulut!$B33)=1,"",IF($C33="k",Kulut!$G33*INDEX(Nimenhuuto!$F$9:$F$55,J$1),IF($C33="m",Kulut!$G33*INDEX(Nimenhuuto!$E$9:$E$55,J$1),0))))</f>
        <v/>
      </c>
      <c r="K33" s="45" t="str">
        <f aca="false">IF(K$6="","",IF(ISBLANK(Kulut!$B33)=1,"",IF($C33="k",Kulut!$G33*INDEX(Nimenhuuto!$F$9:$F$55,K$1),IF($C33="m",Kulut!$G33*INDEX(Nimenhuuto!$E$9:$E$55,K$1),0))))</f>
        <v/>
      </c>
      <c r="L33" s="45" t="str">
        <f aca="false">IF(L$6="","",IF(ISBLANK(Kulut!$B33)=1,"",IF($C33="k",Kulut!$G33*INDEX(Nimenhuuto!$F$9:$F$55,L$1),IF($C33="m",Kulut!$G33*INDEX(Nimenhuuto!$E$9:$E$55,L$1),0))))</f>
        <v/>
      </c>
      <c r="M33" s="45" t="str">
        <f aca="false">IF(M$6="","",IF(ISBLANK(Kulut!$B33)=1,"",IF($C33="k",Kulut!$G33*INDEX(Nimenhuuto!$F$9:$F$55,M$1),IF($C33="m",Kulut!$G33*INDEX(Nimenhuuto!$E$9:$E$55,M$1),0))))</f>
        <v/>
      </c>
      <c r="N33" s="45" t="str">
        <f aca="false">IF(N$6="","",IF(ISBLANK(Kulut!$B33)=1,"",IF($C33="k",Kulut!$G33*INDEX(Nimenhuuto!$F$9:$F$55,N$1),IF($C33="m",Kulut!$G33*INDEX(Nimenhuuto!$E$9:$E$55,N$1),0))))</f>
        <v/>
      </c>
      <c r="O33" s="45" t="str">
        <f aca="false">IF(O$6="","",IF(ISBLANK(Kulut!$B33)=1,"",IF($C33="k",Kulut!$G33*INDEX(Nimenhuuto!$F$9:$F$55,O$1),IF($C33="m",Kulut!$G33*INDEX(Nimenhuuto!$E$9:$E$55,O$1),0))))</f>
        <v/>
      </c>
      <c r="P33" s="45" t="str">
        <f aca="false">IF(P$6="","",IF(ISBLANK(Kulut!$B33)=1,"",IF($C33="k",Kulut!$G33*INDEX(Nimenhuuto!$F$9:$F$55,P$1),IF($C33="m",Kulut!$G33*INDEX(Nimenhuuto!$E$9:$E$55,P$1),0))))</f>
        <v/>
      </c>
      <c r="Q33" s="45" t="str">
        <f aca="false">IF(Q$6="","",IF(ISBLANK(Kulut!$B33)=1,"",IF($C33="k",Kulut!$G33*INDEX(Nimenhuuto!$F$9:$F$55,Q$1),IF($C33="m",Kulut!$G33*INDEX(Nimenhuuto!$E$9:$E$55,Q$1),0))))</f>
        <v/>
      </c>
      <c r="R33" s="45" t="str">
        <f aca="false">IF(R$6="","",IF(ISBLANK(Kulut!$B33)=1,"",IF($C33="k",Kulut!$G33*INDEX(Nimenhuuto!$F$9:$F$55,R$1),IF($C33="m",Kulut!$G33*INDEX(Nimenhuuto!$E$9:$E$55,R$1),0))))</f>
        <v/>
      </c>
      <c r="S33" s="45" t="str">
        <f aca="false">IF(S$6="","",IF(ISBLANK(Kulut!$B33)=1,"",IF($C33="k",Kulut!$G33*INDEX(Nimenhuuto!$F$9:$F$55,S$1),IF($C33="m",Kulut!$G33*INDEX(Nimenhuuto!$E$9:$E$55,S$1),0))))</f>
        <v/>
      </c>
      <c r="T33" s="45" t="str">
        <f aca="false">IF(T$6="","",IF(ISBLANK(Kulut!$B33)=1,"",IF($C33="k",Kulut!$G33*INDEX(Nimenhuuto!$F$9:$F$55,T$1),IF($C33="m",Kulut!$G33*INDEX(Nimenhuuto!$E$9:$E$55,T$1),0))))</f>
        <v/>
      </c>
      <c r="U33" s="45" t="str">
        <f aca="false">IF(U$6="","",IF(ISBLANK(Kulut!$B33)=1,"",IF($C33="k",Kulut!$G33*INDEX(Nimenhuuto!$F$9:$F$55,U$1),IF($C33="m",Kulut!$G33*INDEX(Nimenhuuto!$E$9:$E$55,U$1),0))))</f>
        <v/>
      </c>
      <c r="V33" s="45" t="str">
        <f aca="false">IF(V$6="","",IF(ISBLANK(Kulut!$B33)=1,"",IF($C33="k",Kulut!$G33*INDEX(Nimenhuuto!$F$9:$F$55,V$1),IF($C33="m",Kulut!$G33*INDEX(Nimenhuuto!$E$9:$E$55,V$1),0))))</f>
        <v/>
      </c>
      <c r="W33" s="45" t="str">
        <f aca="false">IF(W$6="","",IF(ISBLANK(Kulut!$B33)=1,"",IF($C33="k",Kulut!$G33*INDEX(Nimenhuuto!$F$9:$F$55,W$1),IF($C33="m",Kulut!$G33*INDEX(Nimenhuuto!$E$9:$E$55,W$1),0))))</f>
        <v/>
      </c>
      <c r="X33" s="45" t="str">
        <f aca="false">IF(X$6="","",IF(ISBLANK(Kulut!$B33)=1,"",IF($C33="k",Kulut!$G33*INDEX(Nimenhuuto!$F$9:$F$55,X$1),IF($C33="m",Kulut!$G33*INDEX(Nimenhuuto!$E$9:$E$55,X$1),0))))</f>
        <v/>
      </c>
      <c r="Y33" s="45" t="str">
        <f aca="false">IF(Y$6="","",IF(ISBLANK(Kulut!$B33)=1,"",IF($C33="k",Kulut!$G33*INDEX(Nimenhuuto!$F$9:$F$55,Y$1),IF($C33="m",Kulut!$G33*INDEX(Nimenhuuto!$E$9:$E$55,Y$1),0))))</f>
        <v/>
      </c>
      <c r="Z33" s="45" t="str">
        <f aca="false">IF(Z$6="","",IF(ISBLANK(Kulut!$B33)=1,"",IF($C33="k",Kulut!$G33*INDEX(Nimenhuuto!$F$9:$F$55,Z$1),IF($C33="m",Kulut!$G33*INDEX(Nimenhuuto!$E$9:$E$55,Z$1),0))))</f>
        <v/>
      </c>
      <c r="AA33" s="45" t="str">
        <f aca="false">IF(AA$6="","",IF(ISBLANK(Kulut!$B33)=1,"",IF($C33="k",Kulut!$G33*INDEX(Nimenhuuto!$F$9:$F$55,AA$1),IF($C33="m",Kulut!$G33*INDEX(Nimenhuuto!$E$9:$E$55,AA$1),0))))</f>
        <v/>
      </c>
      <c r="AB33" s="45" t="str">
        <f aca="false">IF(AB$6="","",IF(ISBLANK(Kulut!$B33)=1,"",IF($C33="k",Kulut!$G33*INDEX(Nimenhuuto!$F$9:$F$55,AB$1),IF($C33="m",Kulut!$G33*INDEX(Nimenhuuto!$E$9:$E$55,AB$1),0))))</f>
        <v/>
      </c>
      <c r="AC33" s="45" t="str">
        <f aca="false">IF(AC$6="","",IF(ISBLANK(Kulut!$B33)=1,"",IF($C33="k",Kulut!$G33*INDEX(Nimenhuuto!$F$9:$F$55,AC$1),IF($C33="m",Kulut!$G33*INDEX(Nimenhuuto!$E$9:$E$55,AC$1),0))))</f>
        <v/>
      </c>
      <c r="AD33" s="45" t="str">
        <f aca="false">IF(AD$6="","",IF(ISBLANK(Kulut!$B33)=1,"",IF($C33="k",Kulut!$G33*INDEX(Nimenhuuto!$F$9:$F$55,AD$1),IF($C33="m",Kulut!$G33*INDEX(Nimenhuuto!$E$9:$E$55,AD$1),0))))</f>
        <v/>
      </c>
      <c r="AE33" s="45" t="str">
        <f aca="false">IF(AE$6="","",IF(ISBLANK(Kulut!$B33)=1,"",IF($C33="k",Kulut!$G33*INDEX(Nimenhuuto!$F$9:$F$55,AE$1),IF($C33="m",Kulut!$G33*INDEX(Nimenhuuto!$E$9:$E$55,AE$1),0))))</f>
        <v/>
      </c>
      <c r="AF33" s="45" t="str">
        <f aca="false">IF(AF$6="","",IF(ISBLANK(Kulut!$B33)=1,"",IF($C33="k",Kulut!$G33*INDEX(Nimenhuuto!$F$9:$F$55,AF$1),IF($C33="m",Kulut!$G33*INDEX(Nimenhuuto!$E$9:$E$55,AF$1),0))))</f>
        <v/>
      </c>
      <c r="AG33" s="45" t="str">
        <f aca="false">IF(AG$6="","",IF(ISBLANK(Kulut!$B33)=1,"",IF($C33="k",Kulut!$G33*INDEX(Nimenhuuto!$F$9:$F$55,AG$1),IF($C33="m",Kulut!$G33*INDEX(Nimenhuuto!$E$9:$E$55,AG$1),0))))</f>
        <v/>
      </c>
      <c r="AH33" s="45" t="str">
        <f aca="false">IF(AH$6="","",IF(ISBLANK(Kulut!$B33)=1,"",IF($C33="k",Kulut!$G33*INDEX(Nimenhuuto!$F$9:$F$55,AH$1),IF($C33="m",Kulut!$G33*INDEX(Nimenhuuto!$E$9:$E$55,AH$1),0))))</f>
        <v/>
      </c>
      <c r="AI33" s="45" t="str">
        <f aca="false">IF(AI$6="","",IF(ISBLANK(Kulut!$B33)=1,"",IF($C33="k",Kulut!$G33*INDEX(Nimenhuuto!$F$9:$F$55,AI$1),IF($C33="m",Kulut!$G33*INDEX(Nimenhuuto!$E$9:$E$55,AI$1),0))))</f>
        <v/>
      </c>
      <c r="AJ33" s="45" t="str">
        <f aca="false">IF(AJ$6="","",IF(ISBLANK(Kulut!$B33)=1,"",IF($C33="k",Kulut!$G33*INDEX(Nimenhuuto!$F$9:$F$55,AJ$1),IF($C33="m",Kulut!$G33*INDEX(Nimenhuuto!$E$9:$E$55,AJ$1),0))))</f>
        <v/>
      </c>
      <c r="AK33" s="45" t="str">
        <f aca="false">IF(AK$6="","",IF(ISBLANK(Kulut!$B33)=1,"",IF($C33="k",Kulut!$G33*INDEX(Nimenhuuto!$F$9:$F$55,AK$1),IF($C33="m",Kulut!$G33*INDEX(Nimenhuuto!$E$9:$E$55,AK$1),0))))</f>
        <v/>
      </c>
      <c r="AL33" s="45" t="str">
        <f aca="false">IF(AL$6="","",IF(ISBLANK(Kulut!$B33)=1,"",IF($C33="k",Kulut!$G33*INDEX(Nimenhuuto!$F$9:$F$55,AL$1),IF($C33="m",Kulut!$G33*INDEX(Nimenhuuto!$E$9:$E$55,AL$1),0))))</f>
        <v/>
      </c>
      <c r="AM33" s="45" t="str">
        <f aca="false">IF(AM$6="","",IF(ISBLANK(Kulut!$B33)=1,"",IF($C33="k",Kulut!$G33*INDEX(Nimenhuuto!$F$9:$F$55,AM$1),IF($C33="m",Kulut!$G33*INDEX(Nimenhuuto!$E$9:$E$55,AM$1),0))))</f>
        <v/>
      </c>
      <c r="AN33" s="45" t="str">
        <f aca="false">IF(AN$6="","",IF(ISBLANK(Kulut!$B33)=1,"",IF($C33="k",Kulut!$G33*INDEX(Nimenhuuto!$F$9:$F$55,AN$1),IF($C33="m",Kulut!$G33*INDEX(Nimenhuuto!$E$9:$E$55,AN$1),0))))</f>
        <v/>
      </c>
      <c r="AO33" s="45" t="str">
        <f aca="false">IF(AO$6="","",IF(ISBLANK(Kulut!$B33)=1,"",IF($C33="k",Kulut!$G33*INDEX(Nimenhuuto!$F$9:$F$55,AO$1),IF($C33="m",Kulut!$G33*INDEX(Nimenhuuto!$E$9:$E$55,AO$1),0))))</f>
        <v/>
      </c>
      <c r="AP33" s="45" t="str">
        <f aca="false">IF(AP$6="","",IF(ISBLANK(Kulut!$B33)=1,"",IF($C33="k",Kulut!$G33*INDEX(Nimenhuuto!$F$9:$F$55,AP$1),IF($C33="m",Kulut!$G33*INDEX(Nimenhuuto!$E$9:$E$55,AP$1),0))))</f>
        <v/>
      </c>
      <c r="AQ33" s="45" t="str">
        <f aca="false">IF(AQ$6="","",IF(ISBLANK(Kulut!$B33)=1,"",IF($C33="k",Kulut!$G33*INDEX(Nimenhuuto!$F$9:$F$55,AQ$1),IF($C33="m",Kulut!$G33*INDEX(Nimenhuuto!$E$9:$E$55,AQ$1),0))))</f>
        <v/>
      </c>
      <c r="AR33" s="45" t="str">
        <f aca="false">IF(AR$6="","",IF(ISBLANK(Kulut!$B33)=1,"",IF($C33="k",Kulut!$G33*INDEX(Nimenhuuto!$F$9:$F$55,AR$1),IF($C33="m",Kulut!$G33*INDEX(Nimenhuuto!$E$9:$E$55,AR$1),0))))</f>
        <v/>
      </c>
      <c r="AS33" s="45" t="str">
        <f aca="false">IF(AS$6="","",IF(ISBLANK(Kulut!$B33)=1,"",IF($C33="k",Kulut!$G33*INDEX(Nimenhuuto!$F$9:$F$55,AS$1),IF($C33="m",Kulut!$G33*INDEX(Nimenhuuto!$E$9:$E$55,AS$1),0))))</f>
        <v/>
      </c>
    </row>
  </sheetData>
  <conditionalFormatting sqref="I:I">
    <cfRule type="expression" priority="2" aboveAverage="0" equalAverage="0" bottom="0" percent="0" rank="0" text="" dxfId="0">
      <formula>LEN(TRIM(I1))&gt;0</formula>
    </cfRule>
  </conditionalFormatting>
  <printOptions headings="false" gridLines="false" gridLinesSet="true" horizontalCentered="false" verticalCentered="false"/>
  <pageMargins left="0.75" right="0.75" top="1" bottom="1" header="0.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&amp;CPSK Kupla &amp;D&amp;R&amp;P/&amp;N</oddHeader>
    <oddFooter/>
  </headerFooter>
  <colBreaks count="1" manualBreakCount="1">
    <brk id="5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LibreOffice/5.1.3.2$Linux_X86_64 LibreOffice_project/644e4637d1d8544fd9f56425bd6cec110e49301b</Application>
  <Company>Aalto University / Department of Micro and Nanosciences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2014-10-21T12:14:39Z</dcterms:created>
  <dc:creator>Tero Tikka</dc:creator>
  <dc:description/>
  <dc:language>fi-FI</dc:language>
  <cp:lastModifiedBy/>
  <dcterms:modified xsi:type="dcterms:W3CDTF">2016-08-12T14:00:14Z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Aalto University / Department of Micro and Nanosciences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